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2370" windowWidth="19200" windowHeight="11760" activeTab="0"/>
  </bookViews>
  <sheets>
    <sheet name="Foglio1" sheetId="1" r:id="rId1"/>
    <sheet name="Foglio2" sheetId="2" r:id="rId2"/>
  </sheets>
  <definedNames>
    <definedName name="_xlnm.Print_Titles" localSheetId="0">'Foglio1'!$2:$3</definedName>
  </definedNames>
  <calcPr fullCalcOnLoad="1"/>
</workbook>
</file>

<file path=xl/sharedStrings.xml><?xml version="1.0" encoding="utf-8"?>
<sst xmlns="http://schemas.openxmlformats.org/spreadsheetml/2006/main" count="47" uniqueCount="47">
  <si>
    <t>AREA DI RISCHIO CONTRATTI PUBBLICI (MONITORAGGIO SEMESTRALE TRASPARENZA)</t>
  </si>
  <si>
    <t>c)  Area Tecnica Potenza e Lagonegro</t>
  </si>
  <si>
    <t>d) Area Tecnica Venosa</t>
  </si>
  <si>
    <t>Tabella in formato aperto compilabile sul link: http://www.aspbasilicata.it/amministrazione-trasparente/disposizioni-generali</t>
  </si>
  <si>
    <t>Tipologia affidamento</t>
  </si>
  <si>
    <t>Numero di gare indette nel periodo considerato</t>
  </si>
  <si>
    <t>Importo complessivo per tipologia di procedura di gara (indicato in delibera/determina di indizione)</t>
  </si>
  <si>
    <t>di cui aggiudicate nel periodo considerato</t>
  </si>
  <si>
    <t>importo complessivo per tipologia di gara (indicato nell'aggiudicazione - escluso IVA)</t>
  </si>
  <si>
    <t>di cui con unico partecipante (per tipologia di procedura di gara aggiudicata)</t>
  </si>
  <si>
    <t>totale gare "con proroghe" (indicate nella delibera di indizione per tipologia di procedura di gara)</t>
  </si>
  <si>
    <t>Eventuali Contenziosi in atto (indicare il numero totale di ricorsi TAR -Consiglio di Stato su procedure di gare indette / aggiudicate)</t>
  </si>
  <si>
    <t>a - Procedura aperta (01)</t>
  </si>
  <si>
    <t>*</t>
  </si>
  <si>
    <t>b - Procedura negoziata con bando (03)</t>
  </si>
  <si>
    <t>c - Procedura negoziata senza bando (04)</t>
  </si>
  <si>
    <t>d - Affidamento in economia cottimo fiduciario (08)</t>
  </si>
  <si>
    <t>e - Affidamento diretto ex art.5 L.381/91 (17)</t>
  </si>
  <si>
    <t>g - Affidamento in economia affidamento diretto (23)</t>
  </si>
  <si>
    <t>**</t>
  </si>
  <si>
    <t>e - Affidamento diretto in adesione ad accordo quadro/convenzione (26)</t>
  </si>
  <si>
    <t>***</t>
  </si>
  <si>
    <t>g - Confronto competitivo in adesione ad accordo quadro/convenzione (27)</t>
  </si>
  <si>
    <t>h - Procedura ai sensi dei regolamenti degli organi costituzionali (28)</t>
  </si>
  <si>
    <t>i - acquisto di beni infungibili (altro)</t>
  </si>
  <si>
    <t>Il Direttore U.O.C. Attività Tecniche e gestione del Patrimonio</t>
  </si>
  <si>
    <t>F.to Arch. Franca Cicale</t>
  </si>
  <si>
    <t>* Procedura Aperta</t>
  </si>
  <si>
    <t>1° SEMESTRE 2018</t>
  </si>
  <si>
    <t>Rientra in questa categoria la gara per l'acquisto di n. 20 letti bilancia per Emodialisi  per € 66.000,00 (base d'asta).</t>
  </si>
  <si>
    <t>2) Trattativa diretta effettuata nella sezione MePA (Mercato elettronico della Pubblica Amministrazione) ai sensi dell'art.36 comma 2 lett. A del D.lgs. 50/2016, per la fornitura di arredi da destinare ai nuovi locali della Farmacia territoriale del P.O.D. di Lauria e ad Uffici vari per € 37.782,06 (IVA inclusa)</t>
  </si>
  <si>
    <t>4) Fornitura di n.1 compressore di aria per utilizzo lava-sterilizzatrice in dotazione al Servizio Territoriale di Gastroenterologia e Endoscopia Digestiva P.O.D. di Lauria ai sensi dell'art.36 comma 2 lett. a) del D.lgs. 50/2016  per € 1.708,00 (IVA inclusa)</t>
  </si>
  <si>
    <t>****</t>
  </si>
  <si>
    <t>*****</t>
  </si>
  <si>
    <t>** Procedura negoziata con bando</t>
  </si>
  <si>
    <t>*** Procedura negoziata senza bando</t>
  </si>
  <si>
    <t>****Affidamento in economia  - affidamento diretto</t>
  </si>
  <si>
    <t>***** Affidamento diretto in adesione ad accordo quadro/convenzione</t>
  </si>
  <si>
    <t xml:space="preserve">3) Fornitura di dispositivi informatici da destinare ai nuovi locali della Fondazione Stella Maris Mediterraneo Onlus, sede di Chiaromonte, mediante l'espletamento della Trattativa diretta n.451357 del 29.03.2018 nella sezione MePA (Mercato elettronico della Pubblica Amministrazione) </t>
  </si>
  <si>
    <t>ai sensi dell’art.36 comma 2 lett. A del D.lgs. 50/2016  per € 2.680,87 (IVA inclusa)</t>
  </si>
  <si>
    <t>Rientrano in questa categoria n. 8 procedure inerenti contratti di manutenzione delle apparecchiature di radiologia e la manutenzione in extra-contratto delle apparecchiature elettromedicali in Global Service, per un importo complessivo di € 360.365,10.</t>
  </si>
  <si>
    <t>5) Rientrano n. 12 affidamenti diretti Trattasi di affidamenti per la manutenzione delle ambulanze DEU 118 ivi compresi anche la determina di sanatoria delle manutenzioni delle ambulanze autorizzate dal DEU 118 con sforamento degli SMART CIG della gara in corso, per € 151.221,86</t>
  </si>
  <si>
    <t xml:space="preserve">1) Fornitura di apparecchiature elettromedicali e di dispositivi medici da destinare ai nuovi locali  della Casa del Bambino Inguaribile  di  Lauria (Hospice Pediatrico),  mediante la predisposizione di Trattative dirette (modalità  di negoziazione prevista dal Nuovo Codice degli Appalti </t>
  </si>
  <si>
    <t>Pubblici che consente di negoziare direttamente con un unico operatore economico) effettuate nella sezione MePA (Mercato elettronico della Pubblica Amministrazione) ai sensi dell' art.36 comma 2 lett. A del D.lgs. 50/2016 per € 143.171,36 (IVA inclusa)</t>
  </si>
  <si>
    <t>1) Rientrano n.11 ordinativi  in Convenzione Consip denominata "Carburanti extrarete e gasolio da riscaldamento edizione 9" Per la Regione Basilicata,Campania e Puglia fornitore Bronchi Combustibili Srl, per un importo di € 94.326,42.</t>
  </si>
  <si>
    <t>2) Rientrano in questa categoria l'Adesione alla Convenzione in CONSIP denominata "Noleggio autoveicoli 12 - Lotto 5" per il Servizio  di noleggio a lungo termine di autoveicoli senza conducente per le Pubbliche Amministrazioni e l'Adesione alla Convenzione in CONSIP</t>
  </si>
  <si>
    <t>denominata "CARBURANTI RETE-FUEL CARD 6" per la fornitura di n. 16 Fuel Card per il  118 del Materano - Lotto 5, per € 115.917,20.</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</si>
</sst>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quot; &quot;#,##0.00&quot; &quot;;&quot;-&quot;[$€]&quot; &quot;#,##0.00&quot; &quot;;&quot; &quot;[$€]&quot; -&quot;00&quot; &quot;;&quot; &quot;@&quot; &quot;"/>
    <numFmt numFmtId="165" formatCode="_-[$€-410]\ * #,##0.00_-;\-[$€-410]\ * #,##0.00_-;_-[$€-410]\ * &quot;-&quot;??_-;_-@_-"/>
    <numFmt numFmtId="166" formatCode="_-[$€-2]\ * #,##0.00_-;\-[$€-2]\ * #,##0.00_-;_-[$€-2]\ * &quot;-&quot;??_-;_-@_-"/>
    <numFmt numFmtId="167" formatCode="&quot;Sì&quot;;&quot;Sì&quot;;&quot;No&quot;"/>
    <numFmt numFmtId="168" formatCode="&quot;Vero&quot;;&quot;Vero&quot;;&quot;Falso&quot;"/>
    <numFmt numFmtId="169" formatCode="&quot;Attivo&quot;;&quot;Attivo&quot;;&quot;Inattivo&quot;"/>
    <numFmt numFmtId="170" formatCode="[$€-2]\ #.##000_);[Red]\([$€-2]\ #.##000\)"/>
  </numFmts>
  <fonts count="64">
    <font>
      <sz val="11"/>
      <color rgb="FF00000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9"/>
      <color indexed="17"/>
      <name val="Trebuchet MS"/>
      <family val="2"/>
    </font>
    <font>
      <b/>
      <sz val="12"/>
      <color indexed="17"/>
      <name val="Trebuchet MS"/>
      <family val="2"/>
    </font>
    <font>
      <b/>
      <sz val="9"/>
      <color indexed="8"/>
      <name val="Trebuchet MS"/>
      <family val="2"/>
    </font>
    <font>
      <b/>
      <sz val="7"/>
      <color indexed="8"/>
      <name val="Calibri"/>
      <family val="2"/>
    </font>
    <font>
      <b/>
      <sz val="9"/>
      <color indexed="8"/>
      <name val="Calibri"/>
      <family val="2"/>
    </font>
    <font>
      <b/>
      <sz val="12"/>
      <color indexed="8"/>
      <name val="Calibri"/>
      <family val="2"/>
    </font>
    <font>
      <sz val="9"/>
      <color indexed="8"/>
      <name val="Trebuchet MS"/>
      <family val="2"/>
    </font>
    <font>
      <b/>
      <sz val="8"/>
      <color indexed="8"/>
      <name val="Calibri"/>
      <family val="2"/>
    </font>
    <font>
      <sz val="8"/>
      <color indexed="8"/>
      <name val="Calibri"/>
      <family val="2"/>
    </font>
    <font>
      <sz val="12"/>
      <color indexed="8"/>
      <name val="Calibri"/>
      <family val="2"/>
    </font>
    <font>
      <b/>
      <sz val="14"/>
      <color indexed="8"/>
      <name val="Calibri"/>
      <family val="2"/>
    </font>
    <font>
      <b/>
      <sz val="8.5"/>
      <color indexed="8"/>
      <name val="Calibri"/>
      <family val="2"/>
    </font>
    <font>
      <sz val="8.5"/>
      <color indexed="8"/>
      <name val="Calibri"/>
      <family val="2"/>
    </font>
    <font>
      <b/>
      <sz val="18"/>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006100"/>
      <name val="Trebuchet MS"/>
      <family val="2"/>
    </font>
    <font>
      <b/>
      <sz val="12"/>
      <color rgb="FF006100"/>
      <name val="Trebuchet MS"/>
      <family val="2"/>
    </font>
    <font>
      <b/>
      <sz val="9"/>
      <color rgb="FF000000"/>
      <name val="Trebuchet MS"/>
      <family val="2"/>
    </font>
    <font>
      <b/>
      <sz val="7"/>
      <color rgb="FF000000"/>
      <name val="Calibri"/>
      <family val="2"/>
    </font>
    <font>
      <b/>
      <sz val="9"/>
      <color rgb="FF000000"/>
      <name val="Calibri"/>
      <family val="2"/>
    </font>
    <font>
      <b/>
      <sz val="12"/>
      <color rgb="FF000000"/>
      <name val="Calibri"/>
      <family val="2"/>
    </font>
    <font>
      <sz val="9"/>
      <color rgb="FF000000"/>
      <name val="Trebuchet MS"/>
      <family val="2"/>
    </font>
    <font>
      <b/>
      <sz val="8"/>
      <color rgb="FF000000"/>
      <name val="Calibri"/>
      <family val="2"/>
    </font>
    <font>
      <b/>
      <sz val="11"/>
      <color rgb="FF000000"/>
      <name val="Calibri"/>
      <family val="2"/>
    </font>
    <font>
      <sz val="8"/>
      <color rgb="FF000000"/>
      <name val="Calibri"/>
      <family val="2"/>
    </font>
    <font>
      <sz val="12"/>
      <color rgb="FF000000"/>
      <name val="Calibri"/>
      <family val="2"/>
    </font>
    <font>
      <b/>
      <sz val="14"/>
      <color rgb="FF000000"/>
      <name val="Calibri"/>
      <family val="2"/>
    </font>
    <font>
      <b/>
      <sz val="8.5"/>
      <color rgb="FF000000"/>
      <name val="Calibri"/>
      <family val="2"/>
    </font>
    <font>
      <sz val="8.5"/>
      <color rgb="FF000000"/>
      <name val="Calibri"/>
      <family val="2"/>
    </font>
    <font>
      <b/>
      <sz val="1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9FF66"/>
        <bgColor indexed="64"/>
      </patternFill>
    </fill>
    <fill>
      <patternFill patternType="solid">
        <fgColor rgb="FFBDD7EE"/>
        <bgColor indexed="64"/>
      </patternFill>
    </fill>
    <fill>
      <patternFill patternType="solid">
        <fgColor rgb="FFFFF2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3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4" fontId="0" fillId="0" borderId="0" applyFont="0" applyFill="0" applyBorder="0" applyAlignment="0" applyProtection="0"/>
    <xf numFmtId="42" fontId="32" fillId="0" borderId="0" applyFont="0" applyFill="0" applyBorder="0" applyAlignment="0" applyProtection="0"/>
  </cellStyleXfs>
  <cellXfs count="45">
    <xf numFmtId="0" fontId="0" fillId="0" borderId="0" xfId="0" applyAlignment="1">
      <alignment/>
    </xf>
    <xf numFmtId="0" fontId="49" fillId="32" borderId="10" xfId="58" applyFont="1" applyFill="1" applyBorder="1" applyAlignment="1">
      <alignment horizontal="center" vertical="center" wrapText="1"/>
    </xf>
    <xf numFmtId="0" fontId="50" fillId="32" borderId="10" xfId="58" applyFont="1" applyFill="1" applyBorder="1" applyAlignment="1">
      <alignment horizontal="center" vertical="center" wrapText="1"/>
    </xf>
    <xf numFmtId="0" fontId="51" fillId="33" borderId="10" xfId="46" applyFont="1" applyFill="1" applyBorder="1" applyAlignment="1">
      <alignment vertical="center" wrapText="1"/>
    </xf>
    <xf numFmtId="164" fontId="51" fillId="33" borderId="10" xfId="59" applyFont="1" applyFill="1" applyBorder="1" applyAlignment="1">
      <alignment vertical="center" wrapText="1"/>
    </xf>
    <xf numFmtId="0" fontId="52" fillId="0" borderId="10" xfId="0" applyFont="1" applyBorder="1" applyAlignment="1">
      <alignment horizontal="center" vertical="center" wrapText="1"/>
    </xf>
    <xf numFmtId="0" fontId="0" fillId="0" borderId="0" xfId="0" applyAlignment="1">
      <alignment wrapText="1"/>
    </xf>
    <xf numFmtId="0" fontId="53"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164" fontId="53" fillId="34" borderId="10" xfId="59" applyFont="1" applyFill="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3" fillId="35" borderId="10" xfId="0" applyFont="1" applyFill="1" applyBorder="1" applyAlignment="1">
      <alignment horizontal="left" vertical="center" wrapText="1"/>
    </xf>
    <xf numFmtId="0" fontId="54" fillId="35" borderId="10"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7" fillId="0" borderId="0" xfId="0" applyFont="1" applyAlignment="1">
      <alignment/>
    </xf>
    <xf numFmtId="0" fontId="56" fillId="35" borderId="10" xfId="0" applyFont="1" applyFill="1" applyBorder="1" applyAlignment="1">
      <alignment horizontal="center" vertical="center"/>
    </xf>
    <xf numFmtId="0" fontId="56" fillId="35" borderId="10" xfId="0" applyFont="1" applyFill="1" applyBorder="1" applyAlignment="1">
      <alignment horizontal="center"/>
    </xf>
    <xf numFmtId="0" fontId="58" fillId="35" borderId="10" xfId="0" applyFont="1" applyFill="1" applyBorder="1" applyAlignment="1">
      <alignment horizontal="center" vertical="center"/>
    </xf>
    <xf numFmtId="0" fontId="57" fillId="0" borderId="0" xfId="0" applyFont="1" applyAlignment="1">
      <alignment vertical="center"/>
    </xf>
    <xf numFmtId="0" fontId="59" fillId="0" borderId="0" xfId="0" applyFont="1" applyAlignment="1">
      <alignment horizontal="center"/>
    </xf>
    <xf numFmtId="164" fontId="0" fillId="0" borderId="0" xfId="59" applyAlignment="1">
      <alignment/>
    </xf>
    <xf numFmtId="0" fontId="0" fillId="0" borderId="0" xfId="0" applyAlignment="1">
      <alignment horizontal="center" vertical="center"/>
    </xf>
    <xf numFmtId="164" fontId="0" fillId="0" borderId="0" xfId="59" applyAlignment="1">
      <alignment horizontal="center"/>
    </xf>
    <xf numFmtId="0" fontId="0" fillId="0" borderId="0" xfId="0" applyAlignment="1">
      <alignment horizontal="center"/>
    </xf>
    <xf numFmtId="0" fontId="60" fillId="0" borderId="0" xfId="0" applyFont="1" applyAlignment="1">
      <alignment/>
    </xf>
    <xf numFmtId="0" fontId="0" fillId="0" borderId="0" xfId="0" applyAlignment="1">
      <alignment horizontal="center" vertical="center"/>
    </xf>
    <xf numFmtId="166" fontId="54" fillId="35" borderId="10" xfId="59" applyNumberFormat="1" applyFont="1" applyFill="1" applyBorder="1" applyAlignment="1">
      <alignment horizontal="center" vertical="center" wrapText="1"/>
    </xf>
    <xf numFmtId="0" fontId="54" fillId="35" borderId="10" xfId="0" applyFont="1" applyFill="1" applyBorder="1" applyAlignment="1">
      <alignment horizontal="center" vertical="center"/>
    </xf>
    <xf numFmtId="0" fontId="54" fillId="35" borderId="10" xfId="0" applyFont="1" applyFill="1" applyBorder="1" applyAlignment="1">
      <alignment horizontal="center"/>
    </xf>
    <xf numFmtId="0" fontId="0" fillId="0" borderId="0" xfId="0" applyAlignment="1">
      <alignment horizontal="center" vertical="center"/>
    </xf>
    <xf numFmtId="0" fontId="56" fillId="0" borderId="0" xfId="0" applyFont="1" applyAlignment="1">
      <alignment/>
    </xf>
    <xf numFmtId="0" fontId="58" fillId="0" borderId="0" xfId="0" applyFont="1" applyAlignment="1">
      <alignment/>
    </xf>
    <xf numFmtId="0" fontId="61" fillId="0" borderId="0" xfId="0" applyFont="1" applyAlignment="1">
      <alignment/>
    </xf>
    <xf numFmtId="0" fontId="61" fillId="0" borderId="0" xfId="0" applyFont="1" applyAlignment="1">
      <alignment horizontal="center"/>
    </xf>
    <xf numFmtId="0" fontId="61" fillId="0" borderId="0" xfId="0" applyFont="1" applyAlignment="1">
      <alignment horizontal="center" vertical="center"/>
    </xf>
    <xf numFmtId="0" fontId="62" fillId="0" borderId="0" xfId="0" applyFont="1" applyAlignment="1">
      <alignment horizontal="center"/>
    </xf>
    <xf numFmtId="0" fontId="62" fillId="0" borderId="0" xfId="0" applyFont="1" applyAlignment="1">
      <alignment/>
    </xf>
    <xf numFmtId="0" fontId="62" fillId="0" borderId="0" xfId="0" applyFont="1" applyAlignment="1">
      <alignment horizontal="center" vertical="center"/>
    </xf>
    <xf numFmtId="164" fontId="62" fillId="0" borderId="0" xfId="0" applyNumberFormat="1" applyFont="1" applyAlignment="1">
      <alignment horizontal="center" vertical="center"/>
    </xf>
    <xf numFmtId="164" fontId="62" fillId="0" borderId="0" xfId="59" applyFont="1" applyAlignment="1">
      <alignment/>
    </xf>
    <xf numFmtId="164" fontId="62" fillId="0" borderId="0" xfId="59" applyFont="1" applyAlignment="1">
      <alignment horizontal="center"/>
    </xf>
    <xf numFmtId="0" fontId="63" fillId="0" borderId="11" xfId="0" applyFont="1" applyFill="1" applyBorder="1" applyAlignment="1">
      <alignment horizontal="center" vertical="center" wrapText="1"/>
    </xf>
    <xf numFmtId="164" fontId="57" fillId="0" borderId="0" xfId="59" applyFont="1" applyAlignment="1">
      <alignment horizontal="center"/>
    </xf>
    <xf numFmtId="0" fontId="0" fillId="0" borderId="0" xfId="0"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zoomScale="80" zoomScaleNormal="80" zoomScalePageLayoutView="0" workbookViewId="0" topLeftCell="A19">
      <selection activeCell="G14" sqref="G14"/>
    </sheetView>
  </sheetViews>
  <sheetFormatPr defaultColWidth="11.421875" defaultRowHeight="15"/>
  <cols>
    <col min="1" max="1" width="75.00390625" style="0" customWidth="1"/>
    <col min="2" max="2" width="6.421875" style="20" customWidth="1"/>
    <col min="3" max="3" width="19.8515625" style="0" customWidth="1"/>
    <col min="4" max="4" width="22.7109375" style="21" customWidth="1"/>
    <col min="5" max="5" width="21.140625" style="22" customWidth="1"/>
    <col min="6" max="6" width="21.00390625" style="23" customWidth="1"/>
    <col min="7" max="7" width="19.140625" style="22" customWidth="1"/>
    <col min="8" max="8" width="19.28125" style="24" customWidth="1"/>
    <col min="9" max="9" width="20.421875" style="24" customWidth="1"/>
    <col min="10" max="10" width="11.421875" style="0" customWidth="1"/>
  </cols>
  <sheetData>
    <row r="1" spans="5:7" ht="15.75">
      <c r="E1" s="26"/>
      <c r="G1" s="26"/>
    </row>
    <row r="2" spans="1:13" ht="84.75" customHeight="1">
      <c r="A2" s="1" t="s">
        <v>0</v>
      </c>
      <c r="B2" s="2"/>
      <c r="C2" s="3" t="s">
        <v>1</v>
      </c>
      <c r="D2" s="4" t="s">
        <v>2</v>
      </c>
      <c r="E2" s="5" t="s">
        <v>3</v>
      </c>
      <c r="F2" s="42" t="s">
        <v>28</v>
      </c>
      <c r="G2" s="42"/>
      <c r="H2" s="42"/>
      <c r="I2" s="42"/>
      <c r="J2" s="6"/>
      <c r="K2" s="6"/>
      <c r="L2" s="6"/>
      <c r="M2" s="6"/>
    </row>
    <row r="3" spans="1:12" ht="126.75" customHeight="1">
      <c r="A3" s="7" t="s">
        <v>4</v>
      </c>
      <c r="B3" s="8"/>
      <c r="C3" s="7" t="s">
        <v>5</v>
      </c>
      <c r="D3" s="9" t="s">
        <v>6</v>
      </c>
      <c r="E3" s="7" t="s">
        <v>7</v>
      </c>
      <c r="F3" s="9" t="s">
        <v>8</v>
      </c>
      <c r="G3" s="7" t="s">
        <v>9</v>
      </c>
      <c r="H3" s="7" t="s">
        <v>10</v>
      </c>
      <c r="I3" s="7" t="s">
        <v>11</v>
      </c>
      <c r="J3" s="10"/>
      <c r="K3" s="11"/>
      <c r="L3" s="11"/>
    </row>
    <row r="4" spans="1:9" s="15" customFormat="1" ht="15.75">
      <c r="A4" s="12" t="s">
        <v>12</v>
      </c>
      <c r="B4" s="13" t="s">
        <v>13</v>
      </c>
      <c r="C4" s="13">
        <v>1</v>
      </c>
      <c r="D4" s="27">
        <v>185324.72</v>
      </c>
      <c r="E4" s="14">
        <v>1</v>
      </c>
      <c r="F4" s="27">
        <v>121491.131</v>
      </c>
      <c r="G4" s="29">
        <v>0</v>
      </c>
      <c r="H4" s="29">
        <v>0</v>
      </c>
      <c r="I4" s="29">
        <v>0</v>
      </c>
    </row>
    <row r="5" spans="1:9" s="15" customFormat="1" ht="15.75">
      <c r="A5" s="12"/>
      <c r="B5" s="13"/>
      <c r="C5" s="13"/>
      <c r="D5" s="27"/>
      <c r="E5" s="16"/>
      <c r="F5" s="27"/>
      <c r="G5" s="29"/>
      <c r="H5" s="29"/>
      <c r="I5" s="29"/>
    </row>
    <row r="6" spans="1:9" s="15" customFormat="1" ht="15.75">
      <c r="A6" s="12" t="s">
        <v>14</v>
      </c>
      <c r="B6" s="13" t="s">
        <v>19</v>
      </c>
      <c r="C6" s="13">
        <f>1+1</f>
        <v>2</v>
      </c>
      <c r="D6" s="27">
        <f>66000+426000</f>
        <v>492000</v>
      </c>
      <c r="E6" s="14">
        <v>0</v>
      </c>
      <c r="F6" s="27">
        <v>0</v>
      </c>
      <c r="G6" s="29">
        <v>0</v>
      </c>
      <c r="H6" s="29">
        <v>0</v>
      </c>
      <c r="I6" s="29">
        <v>0</v>
      </c>
    </row>
    <row r="7" spans="1:9" ht="15.75">
      <c r="A7" s="12"/>
      <c r="B7" s="13"/>
      <c r="C7" s="13"/>
      <c r="D7" s="27"/>
      <c r="E7" s="17"/>
      <c r="F7" s="27"/>
      <c r="G7" s="29"/>
      <c r="H7" s="29"/>
      <c r="I7" s="29"/>
    </row>
    <row r="8" spans="1:9" s="15" customFormat="1" ht="15.75">
      <c r="A8" s="12" t="s">
        <v>15</v>
      </c>
      <c r="B8" s="13" t="s">
        <v>21</v>
      </c>
      <c r="C8" s="13">
        <f>1+8+6</f>
        <v>15</v>
      </c>
      <c r="D8" s="27">
        <f>79717.41+360365.1+113007.59</f>
        <v>553090.1</v>
      </c>
      <c r="E8" s="14">
        <f>1+8+6</f>
        <v>15</v>
      </c>
      <c r="F8" s="27">
        <f>37149.96+360365.1+29545.26</f>
        <v>427060.32</v>
      </c>
      <c r="G8" s="29">
        <f>1+8</f>
        <v>9</v>
      </c>
      <c r="H8" s="29">
        <v>0</v>
      </c>
      <c r="I8" s="29">
        <v>0</v>
      </c>
    </row>
    <row r="9" spans="1:9" s="15" customFormat="1" ht="15.75">
      <c r="A9" s="12"/>
      <c r="B9" s="13"/>
      <c r="C9" s="13"/>
      <c r="D9" s="27"/>
      <c r="E9" s="16"/>
      <c r="F9" s="27"/>
      <c r="G9" s="29"/>
      <c r="H9" s="29"/>
      <c r="I9" s="29"/>
    </row>
    <row r="10" spans="1:9" s="15" customFormat="1" ht="15.75">
      <c r="A10" s="12" t="s">
        <v>16</v>
      </c>
      <c r="B10" s="13"/>
      <c r="C10" s="13">
        <v>3</v>
      </c>
      <c r="D10" s="27">
        <v>1654.15</v>
      </c>
      <c r="E10" s="13">
        <v>3</v>
      </c>
      <c r="F10" s="27">
        <v>1654.15</v>
      </c>
      <c r="G10" s="29">
        <v>0</v>
      </c>
      <c r="H10" s="29">
        <v>0</v>
      </c>
      <c r="I10" s="29">
        <v>0</v>
      </c>
    </row>
    <row r="11" spans="1:9" s="15" customFormat="1" ht="15.75">
      <c r="A11" s="12"/>
      <c r="B11" s="13"/>
      <c r="C11" s="13"/>
      <c r="D11" s="27"/>
      <c r="E11" s="16"/>
      <c r="F11" s="27"/>
      <c r="G11" s="29"/>
      <c r="H11" s="29"/>
      <c r="I11" s="29"/>
    </row>
    <row r="12" spans="1:9" ht="15.75">
      <c r="A12" s="12" t="s">
        <v>17</v>
      </c>
      <c r="B12" s="13"/>
      <c r="C12" s="13"/>
      <c r="D12" s="27"/>
      <c r="E12" s="18"/>
      <c r="F12" s="27"/>
      <c r="G12" s="29"/>
      <c r="H12" s="29"/>
      <c r="I12" s="29"/>
    </row>
    <row r="13" spans="1:9" ht="15.75">
      <c r="A13" s="12"/>
      <c r="B13" s="13"/>
      <c r="C13" s="13"/>
      <c r="D13" s="27"/>
      <c r="E13" s="18"/>
      <c r="F13" s="27"/>
      <c r="G13" s="29"/>
      <c r="H13" s="29"/>
      <c r="I13" s="29"/>
    </row>
    <row r="14" spans="1:9" s="15" customFormat="1" ht="15.75">
      <c r="A14" s="12" t="s">
        <v>18</v>
      </c>
      <c r="B14" s="13" t="s">
        <v>32</v>
      </c>
      <c r="C14" s="13">
        <f>13+23+1+19+12+24+5+5+18</f>
        <v>120</v>
      </c>
      <c r="D14" s="27">
        <f>15952.31+179024.77+6000+151674.01+151221.86+94135+12609.24+48388.75+195015.43</f>
        <v>854021.3699999999</v>
      </c>
      <c r="E14" s="28">
        <f>13+23+1+19+13+24+5+5+18</f>
        <v>121</v>
      </c>
      <c r="F14" s="27">
        <f>15952.31+179024.77+6000+151674.01+129382.71+94135+12609.24+48388.75+195015.43</f>
        <v>832182.22</v>
      </c>
      <c r="G14" s="29">
        <f>13+20+1+19+7+24+2+5+17</f>
        <v>108</v>
      </c>
      <c r="H14" s="29">
        <v>4</v>
      </c>
      <c r="I14" s="29">
        <v>0</v>
      </c>
    </row>
    <row r="15" spans="1:9" s="15" customFormat="1" ht="15.75">
      <c r="A15" s="12"/>
      <c r="B15" s="13"/>
      <c r="C15" s="13"/>
      <c r="D15" s="27"/>
      <c r="E15" s="16"/>
      <c r="F15" s="27"/>
      <c r="G15" s="29"/>
      <c r="H15" s="29"/>
      <c r="I15" s="29"/>
    </row>
    <row r="16" spans="1:9" s="19" customFormat="1" ht="31.5">
      <c r="A16" s="12" t="s">
        <v>20</v>
      </c>
      <c r="B16" s="13" t="s">
        <v>33</v>
      </c>
      <c r="C16" s="13">
        <f>1+2</f>
        <v>3</v>
      </c>
      <c r="D16" s="27">
        <f>94326.42+115917.2</f>
        <v>210243.62</v>
      </c>
      <c r="E16" s="16">
        <v>2</v>
      </c>
      <c r="F16" s="27">
        <f>94326.42+115917.2</f>
        <v>210243.62</v>
      </c>
      <c r="G16" s="29">
        <v>2</v>
      </c>
      <c r="H16" s="29">
        <v>0</v>
      </c>
      <c r="I16" s="29">
        <v>0</v>
      </c>
    </row>
    <row r="17" spans="1:9" ht="15.75">
      <c r="A17" s="12"/>
      <c r="B17" s="13"/>
      <c r="C17" s="13"/>
      <c r="D17" s="27"/>
      <c r="E17" s="18"/>
      <c r="F17" s="27"/>
      <c r="G17" s="29"/>
      <c r="H17" s="29"/>
      <c r="I17" s="29"/>
    </row>
    <row r="18" spans="1:9" ht="15.75">
      <c r="A18" s="12" t="s">
        <v>22</v>
      </c>
      <c r="B18" s="13"/>
      <c r="C18" s="13"/>
      <c r="D18" s="27"/>
      <c r="E18" s="18"/>
      <c r="F18" s="27"/>
      <c r="G18" s="29"/>
      <c r="H18" s="29"/>
      <c r="I18" s="29"/>
    </row>
    <row r="19" spans="1:9" ht="15.75">
      <c r="A19" s="12"/>
      <c r="B19" s="13"/>
      <c r="C19" s="13"/>
      <c r="D19" s="27"/>
      <c r="E19" s="18"/>
      <c r="F19" s="27"/>
      <c r="G19" s="29"/>
      <c r="H19" s="29"/>
      <c r="I19" s="29"/>
    </row>
    <row r="20" spans="1:9" ht="15.75">
      <c r="A20" s="12" t="s">
        <v>23</v>
      </c>
      <c r="B20" s="13"/>
      <c r="C20" s="13"/>
      <c r="D20" s="27"/>
      <c r="E20" s="18"/>
      <c r="F20" s="27"/>
      <c r="G20" s="29"/>
      <c r="H20" s="29"/>
      <c r="I20" s="29"/>
    </row>
    <row r="21" spans="1:9" ht="15.75">
      <c r="A21" s="12"/>
      <c r="B21" s="13"/>
      <c r="C21" s="13"/>
      <c r="D21" s="27"/>
      <c r="E21" s="18"/>
      <c r="F21" s="27"/>
      <c r="G21" s="29"/>
      <c r="H21" s="29"/>
      <c r="I21" s="29"/>
    </row>
    <row r="22" spans="1:9" s="15" customFormat="1" ht="15.75">
      <c r="A22" s="12" t="s">
        <v>24</v>
      </c>
      <c r="B22" s="13"/>
      <c r="C22" s="13">
        <v>4</v>
      </c>
      <c r="D22" s="27">
        <v>76307</v>
      </c>
      <c r="E22" s="16">
        <v>4</v>
      </c>
      <c r="F22" s="27">
        <v>76307</v>
      </c>
      <c r="G22" s="29">
        <v>4</v>
      </c>
      <c r="H22" s="29">
        <v>0</v>
      </c>
      <c r="I22" s="29">
        <v>0</v>
      </c>
    </row>
    <row r="24" spans="4:8" ht="15.75">
      <c r="D24" s="43" t="s">
        <v>25</v>
      </c>
      <c r="E24" s="43"/>
      <c r="F24" s="43"/>
      <c r="G24" s="43"/>
      <c r="H24" s="43"/>
    </row>
    <row r="25" spans="4:8" ht="15.75">
      <c r="D25" s="44" t="s">
        <v>26</v>
      </c>
      <c r="E25" s="44"/>
      <c r="F25" s="44"/>
      <c r="G25" s="44"/>
      <c r="H25" s="44"/>
    </row>
    <row r="26" spans="1:8" ht="18.75">
      <c r="A26" s="25"/>
      <c r="D26" s="30"/>
      <c r="E26" s="30"/>
      <c r="F26" s="30"/>
      <c r="G26" s="30"/>
      <c r="H26" s="30"/>
    </row>
    <row r="27" spans="1:11" s="31" customFormat="1" ht="11.25">
      <c r="A27" s="33" t="s">
        <v>27</v>
      </c>
      <c r="B27" s="34"/>
      <c r="C27" s="33"/>
      <c r="D27" s="35"/>
      <c r="E27" s="35"/>
      <c r="F27" s="35"/>
      <c r="G27" s="35"/>
      <c r="H27" s="35"/>
      <c r="I27" s="34"/>
      <c r="J27" s="33"/>
      <c r="K27" s="33"/>
    </row>
    <row r="28" spans="1:11" s="31" customFormat="1" ht="11.25">
      <c r="A28" s="33"/>
      <c r="B28" s="34"/>
      <c r="C28" s="33"/>
      <c r="D28" s="35"/>
      <c r="E28" s="35"/>
      <c r="F28" s="35"/>
      <c r="G28" s="35"/>
      <c r="H28" s="35"/>
      <c r="I28" s="34"/>
      <c r="J28" s="33"/>
      <c r="K28" s="33"/>
    </row>
    <row r="29" spans="1:11" s="32" customFormat="1" ht="11.25">
      <c r="A29" s="33" t="s">
        <v>34</v>
      </c>
      <c r="B29" s="36"/>
      <c r="C29" s="37"/>
      <c r="D29" s="38"/>
      <c r="E29" s="38"/>
      <c r="F29" s="38"/>
      <c r="G29" s="38"/>
      <c r="H29" s="38"/>
      <c r="I29" s="36"/>
      <c r="J29" s="37"/>
      <c r="K29" s="37"/>
    </row>
    <row r="30" spans="1:11" s="31" customFormat="1" ht="15.75" customHeight="1">
      <c r="A30" s="37" t="s">
        <v>29</v>
      </c>
      <c r="B30" s="34"/>
      <c r="C30" s="33"/>
      <c r="D30" s="35"/>
      <c r="E30" s="35"/>
      <c r="F30" s="35"/>
      <c r="G30" s="35"/>
      <c r="H30" s="35"/>
      <c r="I30" s="34"/>
      <c r="J30" s="33"/>
      <c r="K30" s="33"/>
    </row>
    <row r="31" spans="1:11" s="31" customFormat="1" ht="11.25">
      <c r="A31" s="37"/>
      <c r="B31" s="34"/>
      <c r="C31" s="33"/>
      <c r="D31" s="35"/>
      <c r="E31" s="35"/>
      <c r="F31" s="35"/>
      <c r="G31" s="35"/>
      <c r="H31" s="35"/>
      <c r="I31" s="34"/>
      <c r="J31" s="33"/>
      <c r="K31" s="33"/>
    </row>
    <row r="32" spans="1:11" s="31" customFormat="1" ht="11.25">
      <c r="A32" s="33" t="s">
        <v>35</v>
      </c>
      <c r="B32" s="34"/>
      <c r="C32" s="33"/>
      <c r="D32" s="35"/>
      <c r="E32" s="35"/>
      <c r="F32" s="35"/>
      <c r="G32" s="35"/>
      <c r="H32" s="35"/>
      <c r="I32" s="34"/>
      <c r="J32" s="33"/>
      <c r="K32" s="33"/>
    </row>
    <row r="33" spans="1:11" s="31" customFormat="1" ht="15.75" customHeight="1">
      <c r="A33" s="37" t="s">
        <v>40</v>
      </c>
      <c r="B33" s="34"/>
      <c r="C33" s="33"/>
      <c r="D33" s="35"/>
      <c r="E33" s="35"/>
      <c r="F33" s="35"/>
      <c r="G33" s="35"/>
      <c r="H33" s="35"/>
      <c r="I33" s="34"/>
      <c r="J33" s="33"/>
      <c r="K33" s="33"/>
    </row>
    <row r="34" spans="1:11" s="31" customFormat="1" ht="11.25">
      <c r="A34" s="37"/>
      <c r="B34" s="34"/>
      <c r="C34" s="33"/>
      <c r="D34" s="35"/>
      <c r="E34" s="35"/>
      <c r="F34" s="35"/>
      <c r="G34" s="35"/>
      <c r="H34" s="35"/>
      <c r="I34" s="34"/>
      <c r="J34" s="33"/>
      <c r="K34" s="33"/>
    </row>
    <row r="35" spans="1:11" s="32" customFormat="1" ht="11.25">
      <c r="A35" s="33" t="s">
        <v>36</v>
      </c>
      <c r="B35" s="36"/>
      <c r="C35" s="37"/>
      <c r="D35" s="38"/>
      <c r="E35" s="38"/>
      <c r="F35" s="38"/>
      <c r="G35" s="38"/>
      <c r="H35" s="39"/>
      <c r="I35" s="36"/>
      <c r="J35" s="37"/>
      <c r="K35" s="37"/>
    </row>
    <row r="36" spans="1:11" s="32" customFormat="1" ht="15.75" customHeight="1">
      <c r="A36" s="37" t="s">
        <v>42</v>
      </c>
      <c r="B36" s="37"/>
      <c r="C36" s="37"/>
      <c r="D36" s="37"/>
      <c r="E36" s="37"/>
      <c r="F36" s="37"/>
      <c r="G36" s="37"/>
      <c r="H36" s="37"/>
      <c r="I36" s="37"/>
      <c r="J36" s="37"/>
      <c r="K36" s="37"/>
    </row>
    <row r="37" spans="1:11" s="32" customFormat="1" ht="15.75" customHeight="1">
      <c r="A37" s="37" t="s">
        <v>43</v>
      </c>
      <c r="B37" s="37"/>
      <c r="C37" s="37"/>
      <c r="D37" s="37"/>
      <c r="E37" s="37"/>
      <c r="F37" s="37"/>
      <c r="G37" s="37"/>
      <c r="H37" s="37"/>
      <c r="I37" s="37"/>
      <c r="J37" s="37"/>
      <c r="K37" s="37"/>
    </row>
    <row r="38" spans="1:11" s="32" customFormat="1" ht="15.75" customHeight="1">
      <c r="A38" s="37" t="s">
        <v>30</v>
      </c>
      <c r="B38" s="37"/>
      <c r="C38" s="37"/>
      <c r="D38" s="37"/>
      <c r="E38" s="37"/>
      <c r="F38" s="37"/>
      <c r="G38" s="37"/>
      <c r="H38" s="37"/>
      <c r="I38" s="37"/>
      <c r="J38" s="37"/>
      <c r="K38" s="37"/>
    </row>
    <row r="39" spans="1:11" s="32" customFormat="1" ht="15" customHeight="1">
      <c r="A39" s="37" t="s">
        <v>38</v>
      </c>
      <c r="B39" s="37"/>
      <c r="C39" s="37"/>
      <c r="D39" s="37"/>
      <c r="E39" s="37"/>
      <c r="F39" s="37"/>
      <c r="G39" s="37"/>
      <c r="H39" s="37"/>
      <c r="I39" s="37"/>
      <c r="J39" s="37"/>
      <c r="K39" s="37"/>
    </row>
    <row r="40" spans="1:11" s="32" customFormat="1" ht="15" customHeight="1">
      <c r="A40" s="37" t="s">
        <v>39</v>
      </c>
      <c r="B40" s="37"/>
      <c r="C40" s="37"/>
      <c r="D40" s="37"/>
      <c r="E40" s="37"/>
      <c r="F40" s="37"/>
      <c r="G40" s="37"/>
      <c r="H40" s="37"/>
      <c r="I40" s="37"/>
      <c r="J40" s="37"/>
      <c r="K40" s="37"/>
    </row>
    <row r="41" spans="1:11" s="32" customFormat="1" ht="15.75" customHeight="1">
      <c r="A41" s="37" t="s">
        <v>31</v>
      </c>
      <c r="B41" s="37"/>
      <c r="C41" s="37"/>
      <c r="D41" s="37"/>
      <c r="E41" s="37"/>
      <c r="F41" s="37"/>
      <c r="G41" s="37"/>
      <c r="H41" s="37"/>
      <c r="I41" s="37"/>
      <c r="J41" s="37"/>
      <c r="K41" s="37"/>
    </row>
    <row r="42" spans="1:11" s="32" customFormat="1" ht="15.75" customHeight="1">
      <c r="A42" s="37" t="s">
        <v>41</v>
      </c>
      <c r="B42" s="36"/>
      <c r="C42" s="37"/>
      <c r="D42" s="40"/>
      <c r="E42" s="38"/>
      <c r="F42" s="41"/>
      <c r="G42" s="38"/>
      <c r="H42" s="36"/>
      <c r="I42" s="36"/>
      <c r="J42" s="37"/>
      <c r="K42" s="37"/>
    </row>
    <row r="43" spans="1:11" s="32" customFormat="1" ht="11.25">
      <c r="A43" s="33"/>
      <c r="B43" s="36"/>
      <c r="C43" s="37"/>
      <c r="D43" s="38"/>
      <c r="E43" s="38"/>
      <c r="F43" s="38"/>
      <c r="G43" s="38"/>
      <c r="H43" s="39"/>
      <c r="I43" s="36"/>
      <c r="J43" s="37"/>
      <c r="K43" s="37"/>
    </row>
    <row r="44" spans="1:11" s="32" customFormat="1" ht="11.25">
      <c r="A44" s="33" t="s">
        <v>37</v>
      </c>
      <c r="B44" s="34"/>
      <c r="C44" s="33"/>
      <c r="D44" s="35"/>
      <c r="E44" s="35"/>
      <c r="F44" s="35"/>
      <c r="G44" s="35"/>
      <c r="H44" s="35"/>
      <c r="I44" s="36"/>
      <c r="J44" s="37"/>
      <c r="K44" s="37"/>
    </row>
    <row r="45" spans="1:11" s="32" customFormat="1" ht="21.75" customHeight="1">
      <c r="A45" s="37" t="s">
        <v>44</v>
      </c>
      <c r="B45" s="36"/>
      <c r="C45" s="37"/>
      <c r="D45" s="38"/>
      <c r="E45" s="38"/>
      <c r="F45" s="38"/>
      <c r="G45" s="38"/>
      <c r="H45" s="38"/>
      <c r="I45" s="36"/>
      <c r="J45" s="37"/>
      <c r="K45" s="37"/>
    </row>
    <row r="46" spans="1:11" s="32" customFormat="1" ht="15.75" customHeight="1">
      <c r="A46" s="37" t="s">
        <v>45</v>
      </c>
      <c r="B46" s="36"/>
      <c r="C46" s="37"/>
      <c r="D46" s="40"/>
      <c r="E46" s="38"/>
      <c r="F46" s="41"/>
      <c r="G46" s="38"/>
      <c r="H46" s="36"/>
      <c r="I46" s="36"/>
      <c r="J46" s="37"/>
      <c r="K46" s="37"/>
    </row>
    <row r="47" spans="1:11" s="32" customFormat="1" ht="18" customHeight="1">
      <c r="A47" s="37" t="s">
        <v>46</v>
      </c>
      <c r="B47" s="36"/>
      <c r="C47" s="37"/>
      <c r="D47" s="38"/>
      <c r="E47" s="38"/>
      <c r="F47" s="38"/>
      <c r="G47" s="38"/>
      <c r="H47" s="38"/>
      <c r="I47" s="36"/>
      <c r="J47" s="37"/>
      <c r="K47" s="37"/>
    </row>
    <row r="48" spans="1:11" ht="15">
      <c r="A48" s="37"/>
      <c r="B48" s="36"/>
      <c r="C48" s="37"/>
      <c r="D48" s="40"/>
      <c r="E48" s="38"/>
      <c r="F48" s="41"/>
      <c r="G48" s="38"/>
      <c r="H48" s="36"/>
      <c r="I48" s="36"/>
      <c r="J48" s="37"/>
      <c r="K48" s="37"/>
    </row>
  </sheetData>
  <sheetProtection/>
  <mergeCells count="3">
    <mergeCell ref="F2:I2"/>
    <mergeCell ref="D24:H24"/>
    <mergeCell ref="D25:H25"/>
  </mergeCells>
  <dataValidations count="1">
    <dataValidation type="list" allowBlank="1" showInputMessage="1" showErrorMessage="1" promptTitle="Indicare" prompt="a) Provveditorato ASP;&#10;b) Economato Lagonegro;&#10;c)  Area Tecnica Potenza e Lagonegro;&#10;d) Area Tecnica Venosa;&#10;c)  Farmaceutica Territoriale;&#10;d) Farmaceutica Ospedaliera;" sqref="C2:D2">
      <formula1>"a) Provveditorato ASP,b) Economato Lagonegro,c)  Area Tecnica Potenza e Lagonegro,d) Area Tecnica Venosa,c)  Farmaceutica Territoriale,d) Farmaceutica Ospedaliera"</formula1>
    </dataValidation>
  </dataValidations>
  <printOptions/>
  <pageMargins left="0.7086614173228352" right="0.7086614173228352" top="0.31496062992126006" bottom="0.354330708661417" header="0.15748031496063003" footer="0.15748031496063003"/>
  <pageSetup fitToHeight="1" fitToWidth="1" horizontalDpi="600" verticalDpi="600" orientation="landscape" paperSize="8"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Antonio Bavusi</dc:creator>
  <cp:keywords/>
  <dc:description/>
  <cp:lastModifiedBy>x</cp:lastModifiedBy>
  <cp:lastPrinted>2018-07-09T10:59:14Z</cp:lastPrinted>
  <dcterms:created xsi:type="dcterms:W3CDTF">2015-12-07T15:54:18Z</dcterms:created>
  <dcterms:modified xsi:type="dcterms:W3CDTF">2018-07-11T05:00:18Z</dcterms:modified>
  <cp:category/>
  <cp:version/>
  <cp:contentType/>
  <cp:contentStatus/>
</cp:coreProperties>
</file>