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75" windowHeight="11640" activeTab="0"/>
  </bookViews>
  <sheets>
    <sheet name="report2012" sheetId="1" r:id="rId1"/>
    <sheet name="TABELLARAFFRONTO" sheetId="2" r:id="rId2"/>
  </sheets>
  <definedNames>
    <definedName name="_xlnm.Print_Area" localSheetId="0">'report2012'!$A$1:$Q$78</definedName>
    <definedName name="_xlnm.Print_Titles" localSheetId="0">'report2012'!$1:$5</definedName>
    <definedName name="_xlnm.Print_Titles" localSheetId="1">'TABELLARAFFRONTO'!$1:$3</definedName>
  </definedNames>
  <calcPr fullCalcOnLoad="1"/>
</workbook>
</file>

<file path=xl/sharedStrings.xml><?xml version="1.0" encoding="utf-8"?>
<sst xmlns="http://schemas.openxmlformats.org/spreadsheetml/2006/main" count="730" uniqueCount="211">
  <si>
    <t>Copertura vaccinale nei bambini a 24 mesi per ciclo base (3 dosi)</t>
  </si>
  <si>
    <t>1.1.1</t>
  </si>
  <si>
    <t>SI</t>
  </si>
  <si>
    <t>NO</t>
  </si>
  <si>
    <t>Risultati ‐ Obiettivi ‐ Indicatori</t>
  </si>
  <si>
    <t>Intervalli di raggiungimento dell'obiettivo</t>
  </si>
  <si>
    <t>1.1</t>
  </si>
  <si>
    <t>1</t>
  </si>
  <si>
    <t>1.1.2</t>
  </si>
  <si>
    <t>1.1.3</t>
  </si>
  <si>
    <t>1.2</t>
  </si>
  <si>
    <t>1.2.1</t>
  </si>
  <si>
    <t>1.2.2</t>
  </si>
  <si>
    <t>1.2.3</t>
  </si>
  <si>
    <t>1.2.4</t>
  </si>
  <si>
    <t>1.3</t>
  </si>
  <si>
    <t>1.3.1</t>
  </si>
  <si>
    <t xml:space="preserve">1.4 </t>
  </si>
  <si>
    <t>1.4.1</t>
  </si>
  <si>
    <t>1.4.2</t>
  </si>
  <si>
    <t>1.4.3</t>
  </si>
  <si>
    <t>1.4.4</t>
  </si>
  <si>
    <t>2.1</t>
  </si>
  <si>
    <t>2.1.1</t>
  </si>
  <si>
    <t>2.1.3</t>
  </si>
  <si>
    <t>2.1.4</t>
  </si>
  <si>
    <t>2.1.5</t>
  </si>
  <si>
    <t>2.1.6</t>
  </si>
  <si>
    <t>2.2</t>
  </si>
  <si>
    <t>2.2.2</t>
  </si>
  <si>
    <t>2.3</t>
  </si>
  <si>
    <t>2.3.1</t>
  </si>
  <si>
    <t>2.3.2</t>
  </si>
  <si>
    <t>2.3.3</t>
  </si>
  <si>
    <t>2.3.4</t>
  </si>
  <si>
    <t>2.3.5</t>
  </si>
  <si>
    <t>2.3.6</t>
  </si>
  <si>
    <t>2.3.7</t>
  </si>
  <si>
    <t>2.3.8</t>
  </si>
  <si>
    <t>2.3.9</t>
  </si>
  <si>
    <t>3</t>
  </si>
  <si>
    <t>3.1</t>
  </si>
  <si>
    <t>3.1.1</t>
  </si>
  <si>
    <t>3.1.2</t>
  </si>
  <si>
    <t>3.1.3</t>
  </si>
  <si>
    <t>3.1.4</t>
  </si>
  <si>
    <t>3.1.5</t>
  </si>
  <si>
    <t>3.1.6</t>
  </si>
  <si>
    <t>3.2</t>
  </si>
  <si>
    <t>3.2.1</t>
  </si>
  <si>
    <t>3.2.2</t>
  </si>
  <si>
    <t>4.1</t>
  </si>
  <si>
    <t>4.1.1</t>
  </si>
  <si>
    <t>4.1.2</t>
  </si>
  <si>
    <t>4.2</t>
  </si>
  <si>
    <t>4.2.1</t>
  </si>
  <si>
    <t>4.3</t>
  </si>
  <si>
    <t>4.3.1</t>
  </si>
  <si>
    <t>4.4</t>
  </si>
  <si>
    <t>4.4.1</t>
  </si>
  <si>
    <t>4.4.2</t>
  </si>
  <si>
    <t>4.5</t>
  </si>
  <si>
    <t>4.5.1</t>
  </si>
  <si>
    <t>5.1</t>
  </si>
  <si>
    <t>5.1.1</t>
  </si>
  <si>
    <t>5.1.2</t>
  </si>
  <si>
    <t>5.2</t>
  </si>
  <si>
    <t>5.2.1</t>
  </si>
  <si>
    <t>TUTELA DELLA SALUTE</t>
  </si>
  <si>
    <t>Prevenzione primaria</t>
  </si>
  <si>
    <t>Razionalizzazione delle risorse economiche e finanziarie</t>
  </si>
  <si>
    <t xml:space="preserve">Copertura per vaccino MPR </t>
  </si>
  <si>
    <t xml:space="preserve">Copertura per vaccino antinfluenzale over 64 anni </t>
  </si>
  <si>
    <t>*</t>
  </si>
  <si>
    <t>Percentuale dei campioni analizzati di farmaci e contaminanti negli alimenti di origine animale</t>
  </si>
  <si>
    <t xml:space="preserve"> inferiore a</t>
  </si>
  <si>
    <t>da</t>
  </si>
  <si>
    <t xml:space="preserve">a </t>
  </si>
  <si>
    <t xml:space="preserve">maggiore di </t>
  </si>
  <si>
    <t>Prevenzione secondaria</t>
  </si>
  <si>
    <t>Estensione grezza dello screening mammografico</t>
  </si>
  <si>
    <t>Adesione grezza dello screening mammografico</t>
  </si>
  <si>
    <t>Estensione grezza dello screening cervice uterina</t>
  </si>
  <si>
    <t>Adesione grezza dello screening cervice uterina</t>
  </si>
  <si>
    <t>Sicurezza negli ambienti di lavoro</t>
  </si>
  <si>
    <t>Percentuale di imprese attive sul territorio controllate</t>
  </si>
  <si>
    <t>Sanità veterinaria</t>
  </si>
  <si>
    <t>Percentuale di allevamenti controllati per TBC bovina</t>
  </si>
  <si>
    <t>Percentuale di allevamenti controllati per brucellosi ovicaprina, bovina e bufalina</t>
  </si>
  <si>
    <t>Percentuale di aziende ovicaprine controllate per anagrafe ovicaprina</t>
  </si>
  <si>
    <t>PERFORMANCE ORGANIZZATIVE E CLINICHE AZIENDALI</t>
  </si>
  <si>
    <t>Appropriatezza organizzativa</t>
  </si>
  <si>
    <t>Tasso ospedalizzazione ricoveri ordinari acuti per 1.000 residenti standardizzato per età e sesso</t>
  </si>
  <si>
    <t>Percentuale di dimessi da reparti chirurgici con DRG medici per i ricoveri ordinari</t>
  </si>
  <si>
    <t>Percentuale di ricoveri effettuati in Day‐Surgery per i Drg LEA Chirurgici</t>
  </si>
  <si>
    <t>Percentuale di ricoveri in DH medico con finalità diagnostica</t>
  </si>
  <si>
    <t>Percentuale di ricoveri ordinari medici brevi</t>
  </si>
  <si>
    <t>Giorni di degenza media precedenti l’intervento chirurgico</t>
  </si>
  <si>
    <t>Appropriatezza clinica</t>
  </si>
  <si>
    <t>Percentuale di interventi per frattura del femore con durata di degenza tra l'ammissione e l'intervento ≤ 2 giorni</t>
  </si>
  <si>
    <t>Percentuale di parti con taglio cesareo primario</t>
  </si>
  <si>
    <t>Efficacia assistenziale territoriale</t>
  </si>
  <si>
    <t>Percentuale di over 64 anni trattati in ADI</t>
  </si>
  <si>
    <t>Percentuale di abbandono di pazienti in terapia con statine</t>
  </si>
  <si>
    <t>Incidenza dei sartani sulle sostanze ad azione sul sistema renina ‐ angiotensina</t>
  </si>
  <si>
    <t>Percentuale di abbandono di pazienti in terapia con antidepressivi</t>
  </si>
  <si>
    <t>GESTIONE ECONOMICO FINANZIARIA</t>
  </si>
  <si>
    <t>Efficienza prescrittiva farmaceutica</t>
  </si>
  <si>
    <t>Rispetto del tetto massimo di spesa farmaceutica territoriale</t>
  </si>
  <si>
    <t>Spesa farmaceutica territoriale pro‐capite</t>
  </si>
  <si>
    <t>Percentuale di derivati diidropiridinici non coperti da brevetto</t>
  </si>
  <si>
    <t>Percentuale di ACE inibitori associati non coperti da brevetto</t>
  </si>
  <si>
    <t>Percentuale di sartani a brevetto scaduto presenti nella lista di trasparenza AIFA non associato sui sartani non associati</t>
  </si>
  <si>
    <t>Percentuale di sartani a brevetto scaduto presenti nella lista di trasparenza AIFA associato sui sartani associati</t>
  </si>
  <si>
    <t>Ottimizzazione della gestione delle rimanenze di magazzino</t>
  </si>
  <si>
    <t>Investimenti ex art. 20</t>
  </si>
  <si>
    <t>CONSEGUIMENTO DI OBIETTIVI STRATEGICI REGIONALI</t>
  </si>
  <si>
    <t>Utilizzo dei flussi informativi</t>
  </si>
  <si>
    <t>Flussi inviati in maniera tempestiva e completa (A)</t>
  </si>
  <si>
    <t>Flussi inviati in maniera tempestiva e completa (B)</t>
  </si>
  <si>
    <t>Revisione contabile</t>
  </si>
  <si>
    <t>Certificazione del bilancio</t>
  </si>
  <si>
    <t>Controllo cartelle cliniche</t>
  </si>
  <si>
    <t>Valutazione appropriatezza cartelle cliniche</t>
  </si>
  <si>
    <t>Risk management</t>
  </si>
  <si>
    <t>Piano di previsione delle attività di Risk Management</t>
  </si>
  <si>
    <t>Relazione di attuazione delle attività di Risk Management</t>
  </si>
  <si>
    <t>Valutazione strategie per il controllo del dolore</t>
  </si>
  <si>
    <t>Consumo di farmaci oppioidi</t>
  </si>
  <si>
    <t>OBIETTIVI DI EMPOWERMENT</t>
  </si>
  <si>
    <t>Soddisfazione degli utenti</t>
  </si>
  <si>
    <t>Produzione relazione sulla customer satisfaction</t>
  </si>
  <si>
    <t>Produzione bilancio sociale</t>
  </si>
  <si>
    <t>Liste di attesa</t>
  </si>
  <si>
    <t>Miglioramento sui tempi di attesa</t>
  </si>
  <si>
    <t>2.1.2</t>
  </si>
  <si>
    <t>maggiore di</t>
  </si>
  <si>
    <t>inferiore a</t>
  </si>
  <si>
    <t>Indicatori per la VGP</t>
  </si>
  <si>
    <t>Sistema di pesi</t>
  </si>
  <si>
    <t xml:space="preserve">LEGENDA </t>
  </si>
  <si>
    <t xml:space="preserve">UOC AREA DI STAFF BUDGET E CONTROLLO DI GESTIONE </t>
  </si>
  <si>
    <t>SI - Positiva con limitazioni</t>
  </si>
  <si>
    <t>SI (&gt;=10%)</t>
  </si>
  <si>
    <t>NO (&lt; 10%)</t>
  </si>
  <si>
    <t>Punti conseguibili</t>
  </si>
  <si>
    <t>11,33%</t>
  </si>
  <si>
    <t>1,37</t>
  </si>
  <si>
    <t>43,58%</t>
  </si>
  <si>
    <t>32,06%</t>
  </si>
  <si>
    <t>SI (&lt; 13)</t>
  </si>
  <si>
    <r>
      <t>NO (</t>
    </r>
    <r>
      <rPr>
        <u val="single"/>
        <sz val="8"/>
        <color indexed="8"/>
        <rFont val="Calibri"/>
        <family val="2"/>
      </rPr>
      <t>&gt;</t>
    </r>
    <r>
      <rPr>
        <sz val="8"/>
        <color indexed="8"/>
        <rFont val="Calibri"/>
        <family val="2"/>
      </rPr>
      <t xml:space="preserve"> 13)</t>
    </r>
  </si>
  <si>
    <t>dato non disp.</t>
  </si>
  <si>
    <t>DIRETTORE DOTT.GIOVANNI BERARDINO CHIARELLI</t>
  </si>
  <si>
    <t>Il Tasso di Ospedalizzazione è stato calcolato considerando solo la standardizzazione per fascia di età, in quanto l'elaborazione per sesso non è realizzabile per l'indisponibilità dei dati di mobilità infraregionali ed extraregionali da parte degli uffici Regionali. Inoltre, i dati dei ricoveri per residenti nelle strutture ospedaliere della ASP, sono stati proiettati a fine anno per renderli omogenei con quelli di mobilità, anch'essi rappresentati su base annua.</t>
  </si>
  <si>
    <t>UOS SIA Amb.Terr. ex ASL3</t>
  </si>
  <si>
    <t>LAGONEGRO 10.04.2013</t>
  </si>
  <si>
    <t>Consumo di farmaci antibiotici 10% maggiore (DDD/die x 1000 ab.)</t>
  </si>
  <si>
    <t>23,65</t>
  </si>
  <si>
    <t>Consumo di inibitori di pompa protonica UP/Paz./anno</t>
  </si>
  <si>
    <t>30,26</t>
  </si>
  <si>
    <t>Tasso di ospedalizzazione per diabete in residenti della fascia di età: 20‐74 anni (x 100.000)</t>
  </si>
  <si>
    <t>Tasso di ospedalizzazione per BPCO in residenti della fascia di età: 50‐74 anni (x 100.000)</t>
  </si>
  <si>
    <t>Tasso di ospedalizzazione per scompenso in residenti della fascia di età: 50‐74 anni (x 100.000)</t>
  </si>
  <si>
    <t>ASP 2010</t>
  </si>
  <si>
    <t>ASM 2010</t>
  </si>
  <si>
    <t>BASILICATA 2010</t>
  </si>
  <si>
    <t>ASP 2012</t>
  </si>
  <si>
    <t>ASM 2011</t>
  </si>
  <si>
    <t>BASILICATA 2011</t>
  </si>
  <si>
    <t>SAN CARLO 2010</t>
  </si>
  <si>
    <t>SAN CARLO 2011</t>
  </si>
  <si>
    <t>Consumo di farmaci antibiotici  (DDD/die x 1000 ab.)</t>
  </si>
  <si>
    <t>13,02 (16,19)</t>
  </si>
  <si>
    <t>13,7 (18,29)</t>
  </si>
  <si>
    <t>96,25*</t>
  </si>
  <si>
    <t>6,18*</t>
  </si>
  <si>
    <t>(*)</t>
  </si>
  <si>
    <t>30,84 (26,00)</t>
  </si>
  <si>
    <t>Percentuale di sartani a brevetto scaduto(C09CA)  presenti nella lista di trasparenza AIFA non associato sui sartani non associati (C09CA)</t>
  </si>
  <si>
    <t>Percentuale di sartani a brevetto scaduto (C09DA) presenti nella lista di trasparenza AIFA associato sui sartani associati (C09DA)</t>
  </si>
  <si>
    <t>31,88*</t>
  </si>
  <si>
    <t>Il dato riportato tra parentesi  è stato ottenuto dal Direttore dell'UOC Farmaceutica territoriale applicando il seguente correttivo: esclusione dei nuovi trattati con due confezioni da Novembre a Dicembre 2011.Per il 2012 l'applicazione del correttivo determina il raggiungimento di un valore-obiettivo pari al 25,1%.</t>
  </si>
  <si>
    <t xml:space="preserve">I dati si riferiscono soltanto al Losartan,mentre l'indicatore prevede che si tenga conto anche degli altri sartani non associati oltre al losartan: valsartan, irbesartan, candesartan. Il dato ASP 2012 relativo al solo Losartan non associato è 12,80. Per l'anno 2011, tra parentesi, è riportato il dato ASP riferito a tutti i sartani non associati a brevetto scaduto -off patent (C09CA). </t>
  </si>
  <si>
    <t>I dati si riferiscono soltanto al Losartan,mentre l'indicatore prevede che si tenga conto anche degli altri sartani associati oltre al losartan: valsartan, irbesartan, candesartan. . Il dato ASP 2012 relativo al solo Losartan associato è 14,36 . Per l'anno 2011, tra parentesi, è riportato il dato ASP riferito a tutti i sartani associati a brevetto scaduto -off patent (C09DA).</t>
  </si>
  <si>
    <t>Dato ASP 2011 calcolato da SIA/CDG: 69,92</t>
  </si>
  <si>
    <t>Dato ASP 2011 calcolato da SIA/CDG: 65,45</t>
  </si>
  <si>
    <t>2.2.1</t>
  </si>
  <si>
    <t>Dato ASP 2011 calcolato da SIA/CDG: 33,02</t>
  </si>
  <si>
    <t>Dato ASP 2011 calcolato da SIA/CDG: 30,58</t>
  </si>
  <si>
    <t>Dato ASP 2011 calcolato da SIA/CDG: 20,92</t>
  </si>
  <si>
    <t>Dato ASP 2011 calcolato da SIA/CDG: 45,82</t>
  </si>
  <si>
    <t>Dato ASP 2011 calcolato da SIA/CDG: 34,18</t>
  </si>
  <si>
    <t>Dato ASP 2011 calcolato da SIA/CDG: 25,97</t>
  </si>
  <si>
    <t>Dato ASP 2011 calcolato da SIA/CDG: 254,36</t>
  </si>
  <si>
    <t>Dato ASP 2011 calcolato da SIA/CDG: 91,87</t>
  </si>
  <si>
    <t>Dato ASP 2011 calcolato da SIA/CDG: 88,60</t>
  </si>
  <si>
    <t xml:space="preserve">ASP  2011 </t>
  </si>
  <si>
    <t>I dati asteriscati nella colonna ASP 2011 (1.1.1 e  2.3.4) sono stati calcolati dal UO SIA. I restanti dati sono quelli rilevati per gli anni 2010-2011 dai report annuali dell'Istituto Sant'Anna di Pisa.  In taluni casi, per l'anno 2011, il dato indicato nel report di monitoraggio dell'Istituto Sant'Anna di Pisa non coincide con quello da noi calcolato e,pertanto per tali indicatori, si riporta in calce anche il dato 2011  calcolato da SIA/CDG.</t>
  </si>
  <si>
    <t>VGP</t>
  </si>
  <si>
    <t>Dato ASP 2011 calcolato da SIA/CDG: 43,01</t>
  </si>
  <si>
    <t>DIR.RESP. DOTT. ANGELO RAFFAELE DALIA</t>
  </si>
  <si>
    <t>in corso</t>
  </si>
  <si>
    <r>
      <t xml:space="preserve">Si </t>
    </r>
    <r>
      <rPr>
        <sz val="10"/>
        <color indexed="8"/>
        <rFont val="Calibri"/>
        <family val="2"/>
      </rPr>
      <t>con limitazioni</t>
    </r>
  </si>
  <si>
    <t>Il Direttore dell'UOC Farmaceutica territoriale, applicando il seguente correttivo: "esclusione dei nuovi trattati con due confezioni da Novembre a Dicembre 2011", ottiene - per l'anno 2012 - il raggiungimento di un valore-obiettivo pari al 25,1%.</t>
  </si>
  <si>
    <t>DIR.RESP. DOTT. ANGELO R. DALIA</t>
  </si>
  <si>
    <t>Report verifica finale grado di conseguimento degli obiettivi fissati con DGR n.298/2012</t>
  </si>
  <si>
    <t>Elaborazione a cura: Tecnostrutture di staff U.O.C. BUDGET CONTROLLO DI GESTIONE - U.O.S. SISTEMA INFORMATIVO AUTOMATIZZATO Ambito territoriale di Lagonegro</t>
  </si>
  <si>
    <t xml:space="preserve">AZIENDA SANITARIA POTENZA </t>
  </si>
  <si>
    <t xml:space="preserve">SSR: Report raffronto dati 2012 vs 2010-2011 </t>
  </si>
  <si>
    <r>
      <rPr>
        <b/>
        <sz val="14"/>
        <color indexed="8"/>
        <rFont val="Calibri"/>
        <family val="2"/>
      </rPr>
      <t>AZIENDA SANITARIA POTENZA PROSPETTO DI RAFFRONTO PERFORMANCE AZIENDE SANITARIE REGIONALI E DATO REGIONALE 2012 vs 2010 - 2011</t>
    </r>
    <r>
      <rPr>
        <b/>
        <sz val="12"/>
        <color indexed="8"/>
        <rFont val="Calibri"/>
        <family val="2"/>
      </rPr>
      <t xml:space="preserve">                                                                                  </t>
    </r>
    <r>
      <rPr>
        <sz val="12"/>
        <color indexed="8"/>
        <rFont val="Calibri"/>
        <family val="2"/>
      </rPr>
      <t xml:space="preserve">  </t>
    </r>
    <r>
      <rPr>
        <sz val="11"/>
        <color theme="1"/>
        <rFont val="Calibri"/>
        <family val="2"/>
      </rPr>
      <t>(il raffronto è limitato agli indicatori per i quali sono disponibili i dati rilevati dall'Istituto Sant'Anna per gli anni 2010-2011)</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</si>
</sst>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sz val="10"/>
      <color indexed="8"/>
      <name val="Calibri"/>
      <family val="2"/>
    </font>
    <font>
      <b/>
      <sz val="10"/>
      <color indexed="8"/>
      <name val="Calibri"/>
      <family val="2"/>
    </font>
    <font>
      <b/>
      <sz val="9"/>
      <color indexed="8"/>
      <name val="Calibri"/>
      <family val="2"/>
    </font>
    <font>
      <b/>
      <sz val="14"/>
      <color indexed="8"/>
      <name val="Calibri"/>
      <family val="2"/>
    </font>
    <font>
      <u val="single"/>
      <sz val="8"/>
      <color indexed="8"/>
      <name val="Calibri"/>
      <family val="2"/>
    </font>
    <font>
      <b/>
      <sz val="18"/>
      <color indexed="8"/>
      <name val="Calibri"/>
      <family val="2"/>
    </font>
    <font>
      <b/>
      <sz val="12"/>
      <color indexed="8"/>
      <name val="Calibri"/>
      <family val="2"/>
    </font>
    <font>
      <sz val="12"/>
      <color indexed="8"/>
      <name val="Calibri"/>
      <family val="2"/>
    </font>
    <font>
      <sz val="9"/>
      <color indexed="8"/>
      <name val="Calibri"/>
      <family val="2"/>
    </font>
    <font>
      <b/>
      <sz val="36"/>
      <color indexed="8"/>
      <name val="Bodoni MT Black"/>
      <family val="1"/>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10"/>
      <color theme="1"/>
      <name val="Calibri"/>
      <family val="2"/>
    </font>
    <font>
      <sz val="8"/>
      <color theme="1"/>
      <name val="Calibri"/>
      <family val="2"/>
    </font>
    <font>
      <b/>
      <sz val="18"/>
      <color theme="1"/>
      <name val="Calibri"/>
      <family val="2"/>
    </font>
    <font>
      <b/>
      <sz val="9"/>
      <color theme="1"/>
      <name val="Calibri"/>
      <family val="2"/>
    </font>
    <font>
      <b/>
      <sz val="8"/>
      <color theme="1"/>
      <name val="Calibri"/>
      <family val="2"/>
    </font>
    <font>
      <sz val="9"/>
      <color theme="1"/>
      <name val="Calibri"/>
      <family val="2"/>
    </font>
    <font>
      <b/>
      <sz val="12"/>
      <color theme="1"/>
      <name val="Calibri"/>
      <family val="2"/>
    </font>
    <font>
      <sz val="12"/>
      <color theme="1"/>
      <name val="Calibri"/>
      <family val="2"/>
    </font>
    <font>
      <b/>
      <sz val="14"/>
      <color theme="1"/>
      <name val="Calibri"/>
      <family val="2"/>
    </font>
    <font>
      <sz val="14"/>
      <color theme="1"/>
      <name val="Calibri"/>
      <family val="2"/>
    </font>
    <font>
      <b/>
      <sz val="36"/>
      <color theme="1"/>
      <name val="Bodoni MT Black"/>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000"/>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border>
    <border>
      <left style="thin"/>
      <right style="medium"/>
      <top style="thin"/>
      <bottom/>
    </border>
    <border>
      <left style="medium"/>
      <right style="thin"/>
      <top/>
      <bottom style="thin"/>
    </border>
    <border>
      <left style="thin"/>
      <right style="thin"/>
      <top/>
      <bottom style="thin"/>
    </border>
    <border>
      <left style="thin"/>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border>
    <border>
      <left style="thin"/>
      <right/>
      <top style="medium"/>
      <bottom style="thin"/>
    </border>
    <border>
      <left style="thin"/>
      <right/>
      <top style="thin"/>
      <bottom style="medium"/>
    </border>
    <border>
      <left style="medium"/>
      <right/>
      <top/>
      <bottom/>
    </border>
    <border>
      <left style="medium"/>
      <right/>
      <top/>
      <bottom style="thin"/>
    </border>
    <border>
      <left/>
      <right/>
      <top/>
      <bottom style="thin"/>
    </border>
    <border>
      <left/>
      <right style="medium"/>
      <top/>
      <bottom style="thin"/>
    </border>
    <border>
      <left/>
      <right style="medium"/>
      <top/>
      <bottom/>
    </border>
    <border>
      <left/>
      <right/>
      <top style="thin"/>
      <bottom style="thin"/>
    </border>
    <border>
      <left/>
      <right style="medium"/>
      <top style="thin"/>
      <bottom style="thin"/>
    </border>
    <border>
      <left/>
      <right style="thin"/>
      <top style="thin"/>
      <bottom style="thin"/>
    </border>
    <border>
      <left/>
      <right/>
      <top style="medium"/>
      <bottom style="medium"/>
    </border>
    <border>
      <left/>
      <right style="medium"/>
      <top style="medium"/>
      <bottom style="medium"/>
    </border>
    <border>
      <left style="medium"/>
      <right/>
      <top style="medium"/>
      <bottom style="medium"/>
    </border>
    <border>
      <left style="thin"/>
      <right style="thin"/>
      <top style="medium"/>
      <bottom/>
    </border>
    <border>
      <left style="thin"/>
      <right style="thin"/>
      <top/>
      <bottom style="medium"/>
    </border>
    <border>
      <left style="thin"/>
      <right style="thin"/>
      <top style="medium"/>
      <bottom style="thin"/>
    </border>
    <border>
      <left style="thin"/>
      <right style="thin"/>
      <top style="thin"/>
      <bottom style="medium"/>
    </border>
    <border>
      <left style="thin"/>
      <right style="thin"/>
      <top/>
      <bottom/>
    </border>
    <border>
      <left/>
      <right/>
      <top style="medium"/>
      <bottom style="thin"/>
    </border>
    <border>
      <left/>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0">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left" vertical="center"/>
    </xf>
    <xf numFmtId="0" fontId="47" fillId="0" borderId="0" xfId="0" applyFont="1" applyAlignment="1">
      <alignment horizontal="center" vertical="center"/>
    </xf>
    <xf numFmtId="49" fontId="0" fillId="0" borderId="0" xfId="0" applyNumberFormat="1" applyAlignment="1">
      <alignment horizontal="center" vertical="center"/>
    </xf>
    <xf numFmtId="9" fontId="47" fillId="0" borderId="10" xfId="0" applyNumberFormat="1" applyFont="1" applyBorder="1" applyAlignment="1">
      <alignment horizontal="center" vertical="center"/>
    </xf>
    <xf numFmtId="10" fontId="48" fillId="6" borderId="10" xfId="0" applyNumberFormat="1" applyFont="1" applyFill="1" applyBorder="1" applyAlignment="1">
      <alignment horizontal="center" vertical="center"/>
    </xf>
    <xf numFmtId="10" fontId="48" fillId="10" borderId="10" xfId="0" applyNumberFormat="1" applyFont="1" applyFill="1" applyBorder="1" applyAlignment="1">
      <alignment horizontal="center" vertical="center"/>
    </xf>
    <xf numFmtId="10" fontId="48" fillId="3" borderId="10" xfId="0" applyNumberFormat="1" applyFont="1" applyFill="1" applyBorder="1" applyAlignment="1">
      <alignment horizontal="center" vertical="center"/>
    </xf>
    <xf numFmtId="49" fontId="44" fillId="33" borderId="11" xfId="0" applyNumberFormat="1" applyFont="1" applyFill="1" applyBorder="1" applyAlignment="1">
      <alignment horizontal="center" vertical="center"/>
    </xf>
    <xf numFmtId="49" fontId="47" fillId="0" borderId="11" xfId="0" applyNumberFormat="1" applyFont="1" applyBorder="1" applyAlignment="1">
      <alignment horizontal="center" vertical="center"/>
    </xf>
    <xf numFmtId="0" fontId="47" fillId="33" borderId="10" xfId="0" applyFont="1" applyFill="1" applyBorder="1" applyAlignment="1">
      <alignment horizontal="center" vertical="center"/>
    </xf>
    <xf numFmtId="49" fontId="44" fillId="34" borderId="11" xfId="0" applyNumberFormat="1" applyFont="1" applyFill="1" applyBorder="1" applyAlignment="1">
      <alignment horizontal="center" vertical="center"/>
    </xf>
    <xf numFmtId="0" fontId="48" fillId="34" borderId="10" xfId="0" applyFont="1" applyFill="1" applyBorder="1" applyAlignment="1">
      <alignment horizontal="center" vertical="center"/>
    </xf>
    <xf numFmtId="0" fontId="49" fillId="6" borderId="10" xfId="0" applyFont="1" applyFill="1" applyBorder="1" applyAlignment="1">
      <alignment horizontal="center" vertical="center"/>
    </xf>
    <xf numFmtId="0" fontId="49" fillId="6" borderId="12" xfId="0" applyFont="1" applyFill="1" applyBorder="1" applyAlignment="1">
      <alignment horizontal="center" vertical="center"/>
    </xf>
    <xf numFmtId="0" fontId="49" fillId="3" borderId="10" xfId="0" applyFont="1" applyFill="1" applyBorder="1" applyAlignment="1">
      <alignment horizontal="center" vertical="center"/>
    </xf>
    <xf numFmtId="49" fontId="48" fillId="0" borderId="0" xfId="0" applyNumberFormat="1" applyFont="1" applyAlignment="1">
      <alignment horizontal="center" vertical="center"/>
    </xf>
    <xf numFmtId="49" fontId="48" fillId="3" borderId="10" xfId="0" applyNumberFormat="1" applyFont="1" applyFill="1" applyBorder="1" applyAlignment="1">
      <alignment horizontal="center" vertical="center"/>
    </xf>
    <xf numFmtId="49" fontId="48" fillId="10" borderId="10" xfId="0" applyNumberFormat="1" applyFont="1" applyFill="1" applyBorder="1" applyAlignment="1">
      <alignment horizontal="center" vertical="center"/>
    </xf>
    <xf numFmtId="49" fontId="48" fillId="33" borderId="13" xfId="0" applyNumberFormat="1" applyFont="1" applyFill="1" applyBorder="1" applyAlignment="1">
      <alignment horizontal="center" vertical="center"/>
    </xf>
    <xf numFmtId="49" fontId="44" fillId="35" borderId="11" xfId="0" applyNumberFormat="1" applyFont="1" applyFill="1" applyBorder="1" applyAlignment="1">
      <alignment horizontal="center" vertical="center"/>
    </xf>
    <xf numFmtId="0" fontId="0" fillId="35" borderId="10" xfId="0" applyFill="1" applyBorder="1" applyAlignment="1">
      <alignment vertical="center"/>
    </xf>
    <xf numFmtId="0" fontId="47" fillId="35" borderId="10" xfId="0" applyFont="1" applyFill="1" applyBorder="1" applyAlignment="1">
      <alignment horizontal="center" vertical="center"/>
    </xf>
    <xf numFmtId="49" fontId="48" fillId="35" borderId="13" xfId="0" applyNumberFormat="1" applyFont="1" applyFill="1" applyBorder="1" applyAlignment="1">
      <alignment horizontal="center" vertical="center"/>
    </xf>
    <xf numFmtId="49" fontId="48" fillId="34" borderId="13" xfId="0" applyNumberFormat="1" applyFont="1" applyFill="1" applyBorder="1" applyAlignment="1">
      <alignment horizontal="center" vertical="center"/>
    </xf>
    <xf numFmtId="49" fontId="47" fillId="10" borderId="11" xfId="0" applyNumberFormat="1" applyFont="1" applyFill="1" applyBorder="1" applyAlignment="1">
      <alignment horizontal="center" vertical="center"/>
    </xf>
    <xf numFmtId="9" fontId="47" fillId="10" borderId="10" xfId="0" applyNumberFormat="1" applyFont="1" applyFill="1" applyBorder="1" applyAlignment="1">
      <alignment horizontal="center" vertical="center"/>
    </xf>
    <xf numFmtId="49" fontId="47" fillId="3" borderId="11" xfId="0" applyNumberFormat="1" applyFont="1" applyFill="1" applyBorder="1" applyAlignment="1">
      <alignment horizontal="center" vertical="center"/>
    </xf>
    <xf numFmtId="9" fontId="47" fillId="3" borderId="10" xfId="0" applyNumberFormat="1" applyFont="1" applyFill="1" applyBorder="1" applyAlignment="1">
      <alignment horizontal="center" vertical="center"/>
    </xf>
    <xf numFmtId="9" fontId="47" fillId="2" borderId="10" xfId="0" applyNumberFormat="1" applyFont="1" applyFill="1" applyBorder="1" applyAlignment="1">
      <alignment horizontal="center" vertical="center"/>
    </xf>
    <xf numFmtId="49" fontId="48" fillId="2" borderId="10" xfId="0" applyNumberFormat="1" applyFont="1" applyFill="1" applyBorder="1" applyAlignment="1">
      <alignment horizontal="center" vertical="center"/>
    </xf>
    <xf numFmtId="10" fontId="48" fillId="2" borderId="10" xfId="0" applyNumberFormat="1" applyFont="1" applyFill="1" applyBorder="1" applyAlignment="1">
      <alignment horizontal="center" vertical="center"/>
    </xf>
    <xf numFmtId="9" fontId="47" fillId="6" borderId="10" xfId="0" applyNumberFormat="1" applyFont="1" applyFill="1" applyBorder="1" applyAlignment="1">
      <alignment horizontal="center" vertical="center"/>
    </xf>
    <xf numFmtId="49" fontId="47" fillId="2" borderId="11" xfId="0" applyNumberFormat="1" applyFont="1" applyFill="1" applyBorder="1" applyAlignment="1">
      <alignment horizontal="center" vertical="center"/>
    </xf>
    <xf numFmtId="0" fontId="48" fillId="2" borderId="10" xfId="0" applyNumberFormat="1" applyFont="1" applyFill="1" applyBorder="1" applyAlignment="1">
      <alignment horizontal="center" vertical="center"/>
    </xf>
    <xf numFmtId="0" fontId="44" fillId="34" borderId="11" xfId="0" applyNumberFormat="1" applyFont="1" applyFill="1" applyBorder="1" applyAlignment="1">
      <alignment horizontal="center" vertical="center"/>
    </xf>
    <xf numFmtId="0" fontId="48" fillId="10" borderId="10" xfId="0" applyNumberFormat="1" applyFont="1" applyFill="1" applyBorder="1" applyAlignment="1">
      <alignment horizontal="center" vertical="center"/>
    </xf>
    <xf numFmtId="0" fontId="49" fillId="10" borderId="10" xfId="0" applyFont="1" applyFill="1" applyBorder="1" applyAlignment="1">
      <alignment horizontal="center" vertical="center"/>
    </xf>
    <xf numFmtId="0" fontId="49" fillId="3" borderId="14" xfId="0" applyFont="1" applyFill="1" applyBorder="1" applyAlignment="1">
      <alignment horizontal="center" vertical="center"/>
    </xf>
    <xf numFmtId="0" fontId="49" fillId="6" borderId="14" xfId="0" applyFont="1" applyFill="1" applyBorder="1" applyAlignment="1">
      <alignment horizontal="center" vertical="center"/>
    </xf>
    <xf numFmtId="0" fontId="49" fillId="6" borderId="15" xfId="0" applyFont="1" applyFill="1" applyBorder="1" applyAlignment="1">
      <alignment horizontal="center" vertical="center"/>
    </xf>
    <xf numFmtId="10" fontId="48" fillId="10" borderId="14" xfId="0" applyNumberFormat="1" applyFont="1" applyFill="1" applyBorder="1" applyAlignment="1">
      <alignment horizontal="center" vertical="center"/>
    </xf>
    <xf numFmtId="0" fontId="49" fillId="10" borderId="14" xfId="0" applyFont="1" applyFill="1" applyBorder="1" applyAlignment="1">
      <alignment horizontal="center" vertical="center"/>
    </xf>
    <xf numFmtId="0" fontId="50" fillId="34" borderId="10" xfId="0" applyFont="1" applyFill="1" applyBorder="1" applyAlignment="1">
      <alignment vertical="center"/>
    </xf>
    <xf numFmtId="0" fontId="50" fillId="35" borderId="10" xfId="0" applyFont="1" applyFill="1" applyBorder="1" applyAlignment="1">
      <alignment vertical="center"/>
    </xf>
    <xf numFmtId="0" fontId="50" fillId="3" borderId="10" xfId="0" applyFont="1" applyFill="1" applyBorder="1" applyAlignment="1">
      <alignment horizontal="center" vertical="center"/>
    </xf>
    <xf numFmtId="0" fontId="50" fillId="6" borderId="10" xfId="0" applyFont="1" applyFill="1" applyBorder="1" applyAlignment="1">
      <alignment vertical="center"/>
    </xf>
    <xf numFmtId="0" fontId="50" fillId="10" borderId="10" xfId="0" applyFont="1" applyFill="1" applyBorder="1" applyAlignment="1">
      <alignment vertical="center"/>
    </xf>
    <xf numFmtId="0" fontId="50" fillId="10" borderId="10" xfId="0" applyFont="1" applyFill="1" applyBorder="1" applyAlignment="1">
      <alignment horizontal="center" vertical="center"/>
    </xf>
    <xf numFmtId="0" fontId="50" fillId="3" borderId="10" xfId="0" applyFont="1" applyFill="1" applyBorder="1" applyAlignment="1">
      <alignment vertical="center"/>
    </xf>
    <xf numFmtId="0" fontId="50" fillId="2" borderId="10" xfId="0" applyFont="1" applyFill="1" applyBorder="1" applyAlignment="1">
      <alignment vertical="center"/>
    </xf>
    <xf numFmtId="0" fontId="50" fillId="0" borderId="10" xfId="0" applyFont="1" applyBorder="1" applyAlignment="1">
      <alignment vertical="center"/>
    </xf>
    <xf numFmtId="0" fontId="50" fillId="2" borderId="10" xfId="0" applyFont="1" applyFill="1" applyBorder="1" applyAlignment="1">
      <alignment horizontal="center" vertical="center"/>
    </xf>
    <xf numFmtId="0" fontId="50" fillId="33" borderId="10" xfId="0" applyFont="1" applyFill="1" applyBorder="1" applyAlignment="1">
      <alignment vertical="center"/>
    </xf>
    <xf numFmtId="0" fontId="50" fillId="0" borderId="0" xfId="0" applyFont="1" applyAlignment="1">
      <alignment vertical="center"/>
    </xf>
    <xf numFmtId="49" fontId="48" fillId="36" borderId="10" xfId="0" applyNumberFormat="1" applyFont="1" applyFill="1" applyBorder="1" applyAlignment="1">
      <alignment horizontal="center" vertical="center" wrapText="1"/>
    </xf>
    <xf numFmtId="49" fontId="44" fillId="34" borderId="16" xfId="0" applyNumberFormat="1" applyFont="1" applyFill="1" applyBorder="1" applyAlignment="1">
      <alignment horizontal="center" vertical="center"/>
    </xf>
    <xf numFmtId="0" fontId="50" fillId="34" borderId="17" xfId="0" applyFont="1" applyFill="1" applyBorder="1" applyAlignment="1">
      <alignment vertical="center"/>
    </xf>
    <xf numFmtId="0" fontId="0" fillId="34" borderId="17" xfId="0" applyFill="1" applyBorder="1" applyAlignment="1">
      <alignment vertical="center"/>
    </xf>
    <xf numFmtId="0" fontId="48" fillId="34" borderId="17" xfId="0" applyFont="1" applyFill="1" applyBorder="1" applyAlignment="1">
      <alignment horizontal="center" vertical="center"/>
    </xf>
    <xf numFmtId="49" fontId="48" fillId="34" borderId="18" xfId="0" applyNumberFormat="1" applyFont="1" applyFill="1" applyBorder="1" applyAlignment="1">
      <alignment horizontal="center" vertical="center"/>
    </xf>
    <xf numFmtId="49" fontId="44" fillId="35" borderId="19" xfId="0" applyNumberFormat="1" applyFont="1" applyFill="1" applyBorder="1" applyAlignment="1">
      <alignment horizontal="center" vertical="center"/>
    </xf>
    <xf numFmtId="49" fontId="44" fillId="35" borderId="20" xfId="0" applyNumberFormat="1" applyFont="1" applyFill="1" applyBorder="1" applyAlignment="1">
      <alignment horizontal="center" vertical="center"/>
    </xf>
    <xf numFmtId="0" fontId="44" fillId="35" borderId="20" xfId="0" applyFont="1" applyFill="1" applyBorder="1" applyAlignment="1">
      <alignment horizontal="center" vertical="center"/>
    </xf>
    <xf numFmtId="0" fontId="44" fillId="35" borderId="21" xfId="0" applyFont="1" applyFill="1" applyBorder="1" applyAlignment="1">
      <alignment horizontal="center" vertical="center"/>
    </xf>
    <xf numFmtId="49" fontId="44" fillId="35" borderId="22" xfId="0" applyNumberFormat="1" applyFont="1" applyFill="1" applyBorder="1" applyAlignment="1">
      <alignment horizontal="center" vertical="center"/>
    </xf>
    <xf numFmtId="49" fontId="44" fillId="35" borderId="23" xfId="0" applyNumberFormat="1" applyFont="1" applyFill="1" applyBorder="1" applyAlignment="1">
      <alignment horizontal="center" vertical="center"/>
    </xf>
    <xf numFmtId="0" fontId="44" fillId="35" borderId="24" xfId="0" applyFont="1" applyFill="1" applyBorder="1" applyAlignment="1">
      <alignment horizontal="center" vertical="center"/>
    </xf>
    <xf numFmtId="0" fontId="48" fillId="3" borderId="10" xfId="0" applyNumberFormat="1" applyFont="1" applyFill="1" applyBorder="1" applyAlignment="1">
      <alignment horizontal="center" vertical="center"/>
    </xf>
    <xf numFmtId="0" fontId="47" fillId="36" borderId="13" xfId="0" applyFont="1" applyFill="1" applyBorder="1" applyAlignment="1">
      <alignment horizontal="left" vertical="center" wrapText="1"/>
    </xf>
    <xf numFmtId="0" fontId="47" fillId="0" borderId="13" xfId="0" applyFont="1" applyBorder="1" applyAlignment="1">
      <alignment horizontal="left" vertical="center" wrapText="1"/>
    </xf>
    <xf numFmtId="2" fontId="50" fillId="34" borderId="17" xfId="0" applyNumberFormat="1" applyFont="1" applyFill="1" applyBorder="1" applyAlignment="1">
      <alignment vertical="center"/>
    </xf>
    <xf numFmtId="2" fontId="0" fillId="34" borderId="17" xfId="0" applyNumberFormat="1" applyFill="1" applyBorder="1" applyAlignment="1">
      <alignment vertical="center"/>
    </xf>
    <xf numFmtId="2" fontId="50" fillId="35" borderId="10" xfId="0" applyNumberFormat="1" applyFont="1" applyFill="1" applyBorder="1" applyAlignment="1">
      <alignment vertical="center"/>
    </xf>
    <xf numFmtId="2" fontId="0" fillId="35" borderId="10" xfId="0" applyNumberFormat="1" applyFill="1" applyBorder="1" applyAlignment="1">
      <alignment vertical="center"/>
    </xf>
    <xf numFmtId="2" fontId="48" fillId="36" borderId="10" xfId="0" applyNumberFormat="1" applyFont="1" applyFill="1" applyBorder="1" applyAlignment="1">
      <alignment vertical="center"/>
    </xf>
    <xf numFmtId="2" fontId="48" fillId="35" borderId="10" xfId="0" applyNumberFormat="1" applyFont="1" applyFill="1" applyBorder="1" applyAlignment="1">
      <alignment vertical="center"/>
    </xf>
    <xf numFmtId="2" fontId="47" fillId="35" borderId="10" xfId="0" applyNumberFormat="1" applyFont="1" applyFill="1" applyBorder="1" applyAlignment="1">
      <alignment vertical="center"/>
    </xf>
    <xf numFmtId="2" fontId="47" fillId="35" borderId="13" xfId="0" applyNumberFormat="1" applyFont="1" applyFill="1" applyBorder="1" applyAlignment="1">
      <alignment vertical="center"/>
    </xf>
    <xf numFmtId="2" fontId="48" fillId="34" borderId="10" xfId="0" applyNumberFormat="1" applyFont="1" applyFill="1" applyBorder="1" applyAlignment="1">
      <alignment vertical="center"/>
    </xf>
    <xf numFmtId="2" fontId="47" fillId="34" borderId="10" xfId="0" applyNumberFormat="1" applyFont="1" applyFill="1" applyBorder="1" applyAlignment="1">
      <alignment vertical="center"/>
    </xf>
    <xf numFmtId="2" fontId="47" fillId="34" borderId="13" xfId="0" applyNumberFormat="1" applyFont="1" applyFill="1" applyBorder="1" applyAlignment="1">
      <alignment vertical="center"/>
    </xf>
    <xf numFmtId="2" fontId="48" fillId="33" borderId="10" xfId="0" applyNumberFormat="1" applyFont="1" applyFill="1" applyBorder="1" applyAlignment="1">
      <alignment vertical="center"/>
    </xf>
    <xf numFmtId="2" fontId="47" fillId="33" borderId="10" xfId="0" applyNumberFormat="1" applyFont="1" applyFill="1" applyBorder="1" applyAlignment="1">
      <alignment vertical="center"/>
    </xf>
    <xf numFmtId="2" fontId="47" fillId="33" borderId="13" xfId="0" applyNumberFormat="1" applyFont="1" applyFill="1" applyBorder="1" applyAlignment="1">
      <alignment vertical="center"/>
    </xf>
    <xf numFmtId="2" fontId="50" fillId="36" borderId="14" xfId="0" applyNumberFormat="1" applyFont="1" applyFill="1" applyBorder="1" applyAlignment="1">
      <alignment horizontal="center" vertical="center"/>
    </xf>
    <xf numFmtId="2" fontId="50" fillId="0" borderId="0" xfId="0" applyNumberFormat="1" applyFont="1" applyAlignment="1">
      <alignment vertical="center"/>
    </xf>
    <xf numFmtId="2" fontId="0" fillId="0" borderId="0" xfId="0" applyNumberFormat="1" applyAlignment="1">
      <alignment vertical="center"/>
    </xf>
    <xf numFmtId="2" fontId="50" fillId="36" borderId="10" xfId="0" applyNumberFormat="1" applyFont="1" applyFill="1" applyBorder="1" applyAlignment="1">
      <alignment vertical="center"/>
    </xf>
    <xf numFmtId="2" fontId="50" fillId="36" borderId="10" xfId="0" applyNumberFormat="1" applyFont="1" applyFill="1" applyBorder="1" applyAlignment="1">
      <alignment horizontal="center" vertical="center"/>
    </xf>
    <xf numFmtId="2" fontId="50" fillId="34" borderId="10" xfId="0" applyNumberFormat="1" applyFont="1" applyFill="1" applyBorder="1" applyAlignment="1">
      <alignment vertical="center"/>
    </xf>
    <xf numFmtId="2" fontId="50" fillId="0" borderId="10" xfId="0" applyNumberFormat="1" applyFont="1" applyBorder="1" applyAlignment="1">
      <alignment vertical="center"/>
    </xf>
    <xf numFmtId="2" fontId="50" fillId="33" borderId="10" xfId="0" applyNumberFormat="1" applyFont="1" applyFill="1" applyBorder="1" applyAlignment="1">
      <alignment vertical="center"/>
    </xf>
    <xf numFmtId="2" fontId="48" fillId="35" borderId="10" xfId="0" applyNumberFormat="1" applyFont="1" applyFill="1" applyBorder="1" applyAlignment="1">
      <alignment horizontal="center" vertical="center"/>
    </xf>
    <xf numFmtId="2" fontId="48" fillId="35" borderId="10" xfId="43" applyNumberFormat="1" applyFont="1" applyFill="1" applyBorder="1" applyAlignment="1">
      <alignment vertical="center"/>
    </xf>
    <xf numFmtId="2" fontId="48" fillId="35" borderId="10" xfId="43" applyNumberFormat="1" applyFont="1" applyFill="1" applyBorder="1" applyAlignment="1">
      <alignment horizontal="center" vertical="center"/>
    </xf>
    <xf numFmtId="2" fontId="50" fillId="34" borderId="10" xfId="0" applyNumberFormat="1" applyFont="1" applyFill="1" applyBorder="1" applyAlignment="1">
      <alignment horizontal="center" vertical="center"/>
    </xf>
    <xf numFmtId="2" fontId="48" fillId="34" borderId="10" xfId="0" applyNumberFormat="1" applyFont="1" applyFill="1" applyBorder="1" applyAlignment="1">
      <alignment horizontal="center" vertical="center"/>
    </xf>
    <xf numFmtId="2" fontId="47" fillId="34" borderId="10" xfId="0" applyNumberFormat="1" applyFont="1" applyFill="1" applyBorder="1" applyAlignment="1">
      <alignment horizontal="center" vertical="center"/>
    </xf>
    <xf numFmtId="2" fontId="47" fillId="34" borderId="13" xfId="0" applyNumberFormat="1" applyFont="1" applyFill="1" applyBorder="1" applyAlignment="1">
      <alignment horizontal="center" vertical="center"/>
    </xf>
    <xf numFmtId="2" fontId="50" fillId="35" borderId="10" xfId="0" applyNumberFormat="1" applyFont="1" applyFill="1" applyBorder="1" applyAlignment="1">
      <alignment horizontal="center" vertical="center"/>
    </xf>
    <xf numFmtId="2" fontId="47" fillId="35" borderId="10" xfId="0" applyNumberFormat="1" applyFont="1" applyFill="1" applyBorder="1" applyAlignment="1">
      <alignment horizontal="center" vertical="center"/>
    </xf>
    <xf numFmtId="2" fontId="47" fillId="35" borderId="13" xfId="0" applyNumberFormat="1" applyFont="1" applyFill="1" applyBorder="1" applyAlignment="1">
      <alignment horizontal="center" vertical="center"/>
    </xf>
    <xf numFmtId="2" fontId="50" fillId="35" borderId="14" xfId="0" applyNumberFormat="1" applyFont="1" applyFill="1" applyBorder="1" applyAlignment="1">
      <alignment horizontal="center" vertical="center"/>
    </xf>
    <xf numFmtId="2" fontId="51" fillId="35" borderId="14" xfId="43" applyNumberFormat="1" applyFont="1" applyFill="1" applyBorder="1" applyAlignment="1">
      <alignment vertical="center"/>
    </xf>
    <xf numFmtId="49" fontId="44" fillId="37" borderId="11" xfId="0" applyNumberFormat="1" applyFont="1" applyFill="1" applyBorder="1" applyAlignment="1">
      <alignment horizontal="center" vertical="center"/>
    </xf>
    <xf numFmtId="49" fontId="52" fillId="37" borderId="11" xfId="0" applyNumberFormat="1" applyFont="1" applyFill="1" applyBorder="1" applyAlignment="1">
      <alignment horizontal="center" vertical="center"/>
    </xf>
    <xf numFmtId="0" fontId="44" fillId="34" borderId="16" xfId="0" applyNumberFormat="1" applyFont="1" applyFill="1" applyBorder="1" applyAlignment="1">
      <alignment horizontal="center" vertical="center" wrapText="1"/>
    </xf>
    <xf numFmtId="49" fontId="44" fillId="35" borderId="11" xfId="0" applyNumberFormat="1" applyFont="1" applyFill="1" applyBorder="1" applyAlignment="1">
      <alignment horizontal="center" vertical="center" wrapText="1"/>
    </xf>
    <xf numFmtId="49" fontId="47" fillId="36" borderId="11" xfId="0" applyNumberFormat="1" applyFont="1" applyFill="1" applyBorder="1" applyAlignment="1">
      <alignment horizontal="center" vertical="center" wrapText="1"/>
    </xf>
    <xf numFmtId="0" fontId="44" fillId="34" borderId="11" xfId="0" applyNumberFormat="1" applyFont="1" applyFill="1" applyBorder="1" applyAlignment="1">
      <alignment horizontal="center" vertical="center" wrapText="1"/>
    </xf>
    <xf numFmtId="49" fontId="44" fillId="34" borderId="11" xfId="0" applyNumberFormat="1" applyFont="1" applyFill="1" applyBorder="1" applyAlignment="1">
      <alignment horizontal="center" vertical="center" wrapText="1"/>
    </xf>
    <xf numFmtId="49" fontId="47" fillId="0" borderId="11" xfId="0" applyNumberFormat="1" applyFont="1" applyBorder="1" applyAlignment="1">
      <alignment horizontal="center" vertical="center" wrapText="1"/>
    </xf>
    <xf numFmtId="49" fontId="44" fillId="33" borderId="11" xfId="0" applyNumberFormat="1" applyFont="1" applyFill="1" applyBorder="1" applyAlignment="1">
      <alignment horizontal="center" vertical="center" wrapText="1"/>
    </xf>
    <xf numFmtId="49" fontId="47" fillId="36" borderId="25" xfId="0" applyNumberFormat="1" applyFont="1" applyFill="1" applyBorder="1" applyAlignment="1">
      <alignment horizontal="center" vertical="center" wrapText="1"/>
    </xf>
    <xf numFmtId="0" fontId="44" fillId="34" borderId="26" xfId="0" applyFont="1" applyFill="1" applyBorder="1" applyAlignment="1">
      <alignment horizontal="left" vertical="center" wrapText="1"/>
    </xf>
    <xf numFmtId="0" fontId="44" fillId="35" borderId="13" xfId="0" applyFont="1" applyFill="1" applyBorder="1" applyAlignment="1">
      <alignment horizontal="left" vertical="center" wrapText="1"/>
    </xf>
    <xf numFmtId="0" fontId="44" fillId="34" borderId="13" xfId="0" applyFont="1" applyFill="1" applyBorder="1" applyAlignment="1">
      <alignment horizontal="left" vertical="center" wrapText="1"/>
    </xf>
    <xf numFmtId="0" fontId="44" fillId="33" borderId="13" xfId="0" applyFont="1" applyFill="1" applyBorder="1" applyAlignment="1">
      <alignment horizontal="left" vertical="center" wrapText="1"/>
    </xf>
    <xf numFmtId="0" fontId="47" fillId="36" borderId="27" xfId="0" applyFont="1" applyFill="1" applyBorder="1" applyAlignment="1">
      <alignment horizontal="left" vertical="center" wrapText="1"/>
    </xf>
    <xf numFmtId="49" fontId="0" fillId="36" borderId="16" xfId="0" applyNumberFormat="1" applyFont="1" applyFill="1" applyBorder="1" applyAlignment="1">
      <alignment horizontal="center" vertical="center"/>
    </xf>
    <xf numFmtId="49" fontId="0" fillId="36" borderId="11" xfId="0" applyNumberFormat="1" applyFont="1" applyFill="1" applyBorder="1" applyAlignment="1">
      <alignment horizontal="center" vertical="center"/>
    </xf>
    <xf numFmtId="2" fontId="48" fillId="2" borderId="10" xfId="43" applyNumberFormat="1" applyFont="1" applyFill="1" applyBorder="1" applyAlignment="1">
      <alignment horizontal="center" vertical="center" wrapText="1"/>
    </xf>
    <xf numFmtId="2" fontId="48" fillId="10" borderId="10" xfId="43" applyNumberFormat="1" applyFont="1" applyFill="1" applyBorder="1" applyAlignment="1">
      <alignment horizontal="center" vertical="center" wrapText="1"/>
    </xf>
    <xf numFmtId="2" fontId="48" fillId="10" borderId="10" xfId="43" applyNumberFormat="1" applyFont="1" applyFill="1" applyBorder="1" applyAlignment="1">
      <alignment horizontal="center" vertical="center"/>
    </xf>
    <xf numFmtId="10" fontId="48" fillId="2" borderId="10" xfId="43" applyNumberFormat="1" applyFont="1" applyFill="1" applyBorder="1" applyAlignment="1">
      <alignment horizontal="center" vertical="center"/>
    </xf>
    <xf numFmtId="2" fontId="48" fillId="3" borderId="10" xfId="0" applyNumberFormat="1" applyFont="1" applyFill="1" applyBorder="1" applyAlignment="1">
      <alignment horizontal="center" vertical="center"/>
    </xf>
    <xf numFmtId="2" fontId="48" fillId="3" borderId="10" xfId="43" applyNumberFormat="1" applyFont="1" applyFill="1" applyBorder="1" applyAlignment="1">
      <alignment horizontal="center" vertical="center"/>
    </xf>
    <xf numFmtId="2" fontId="48" fillId="3" borderId="10" xfId="43" applyNumberFormat="1" applyFont="1" applyFill="1" applyBorder="1" applyAlignment="1">
      <alignment horizontal="center" vertical="center" wrapText="1"/>
    </xf>
    <xf numFmtId="2" fontId="48" fillId="10" borderId="10" xfId="0" applyNumberFormat="1" applyFont="1" applyFill="1" applyBorder="1" applyAlignment="1">
      <alignment horizontal="center" vertical="center"/>
    </xf>
    <xf numFmtId="2" fontId="48" fillId="2" borderId="10" xfId="43" applyNumberFormat="1" applyFont="1" applyFill="1" applyBorder="1" applyAlignment="1">
      <alignment horizontal="center" vertical="center"/>
    </xf>
    <xf numFmtId="10" fontId="48" fillId="10" borderId="10" xfId="43" applyNumberFormat="1" applyFont="1" applyFill="1" applyBorder="1" applyAlignment="1">
      <alignment horizontal="center" vertical="center"/>
    </xf>
    <xf numFmtId="2" fontId="48" fillId="2" borderId="10" xfId="0" applyNumberFormat="1" applyFont="1" applyFill="1" applyBorder="1" applyAlignment="1">
      <alignment horizontal="center" vertical="center"/>
    </xf>
    <xf numFmtId="0" fontId="44" fillId="35" borderId="23" xfId="0" applyFont="1" applyFill="1" applyBorder="1" applyAlignment="1">
      <alignment vertical="center"/>
    </xf>
    <xf numFmtId="0" fontId="0" fillId="34" borderId="17" xfId="0" applyFill="1" applyBorder="1" applyAlignment="1">
      <alignment horizontal="center" vertical="center"/>
    </xf>
    <xf numFmtId="0" fontId="0" fillId="35" borderId="10" xfId="0" applyFill="1" applyBorder="1" applyAlignment="1">
      <alignment horizontal="center" vertical="center"/>
    </xf>
    <xf numFmtId="0" fontId="44" fillId="35" borderId="20" xfId="0" applyFont="1" applyFill="1" applyBorder="1" applyAlignment="1">
      <alignment vertical="center"/>
    </xf>
    <xf numFmtId="49" fontId="48" fillId="35" borderId="20" xfId="0" applyNumberFormat="1" applyFont="1" applyFill="1" applyBorder="1" applyAlignment="1">
      <alignment vertical="center"/>
    </xf>
    <xf numFmtId="2" fontId="48" fillId="36" borderId="10" xfId="43" applyNumberFormat="1" applyFont="1" applyFill="1" applyBorder="1" applyAlignment="1">
      <alignment horizontal="center" vertical="center"/>
    </xf>
    <xf numFmtId="0" fontId="49" fillId="3" borderId="10" xfId="0" applyFont="1" applyFill="1" applyBorder="1" applyAlignment="1">
      <alignment horizontal="center" vertical="center"/>
    </xf>
    <xf numFmtId="0" fontId="49" fillId="10" borderId="10" xfId="0" applyFont="1" applyFill="1" applyBorder="1" applyAlignment="1">
      <alignment horizontal="center" vertical="center"/>
    </xf>
    <xf numFmtId="0" fontId="49" fillId="6" borderId="10" xfId="0" applyFont="1" applyFill="1" applyBorder="1" applyAlignment="1">
      <alignment horizontal="center" vertical="center"/>
    </xf>
    <xf numFmtId="0" fontId="49" fillId="6" borderId="12" xfId="0" applyFont="1" applyFill="1" applyBorder="1" applyAlignment="1">
      <alignment horizontal="center" vertical="center"/>
    </xf>
    <xf numFmtId="49" fontId="48" fillId="10" borderId="10" xfId="0" applyNumberFormat="1" applyFont="1" applyFill="1" applyBorder="1" applyAlignment="1">
      <alignment horizontal="center" vertical="center"/>
    </xf>
    <xf numFmtId="49" fontId="44" fillId="35" borderId="22" xfId="0" applyNumberFormat="1" applyFont="1" applyFill="1" applyBorder="1" applyAlignment="1">
      <alignment horizontal="center" vertical="center"/>
    </xf>
    <xf numFmtId="49" fontId="44" fillId="35" borderId="23" xfId="0" applyNumberFormat="1" applyFont="1" applyFill="1" applyBorder="1" applyAlignment="1">
      <alignment horizontal="center" vertical="center"/>
    </xf>
    <xf numFmtId="49" fontId="44" fillId="35" borderId="19" xfId="0" applyNumberFormat="1" applyFont="1" applyFill="1" applyBorder="1" applyAlignment="1">
      <alignment horizontal="center" vertical="center"/>
    </xf>
    <xf numFmtId="49" fontId="44" fillId="35" borderId="20" xfId="0" applyNumberFormat="1" applyFont="1" applyFill="1" applyBorder="1" applyAlignment="1">
      <alignment horizontal="center" vertical="center"/>
    </xf>
    <xf numFmtId="43" fontId="53" fillId="10" borderId="10" xfId="43" applyFont="1" applyFill="1" applyBorder="1" applyAlignment="1">
      <alignment horizontal="center" vertical="center"/>
    </xf>
    <xf numFmtId="43" fontId="53" fillId="2" borderId="10" xfId="43" applyFont="1" applyFill="1" applyBorder="1" applyAlignment="1">
      <alignment horizontal="center" vertical="center"/>
    </xf>
    <xf numFmtId="43" fontId="53" fillId="3" borderId="10" xfId="43" applyFont="1" applyFill="1" applyBorder="1" applyAlignment="1">
      <alignment horizontal="center" vertical="center"/>
    </xf>
    <xf numFmtId="0" fontId="0" fillId="35" borderId="10" xfId="0" applyFont="1" applyFill="1" applyBorder="1" applyAlignment="1">
      <alignment horizontal="center" vertical="center"/>
    </xf>
    <xf numFmtId="43" fontId="53" fillId="6" borderId="10" xfId="43" applyFont="1" applyFill="1" applyBorder="1" applyAlignment="1">
      <alignment horizontal="center" vertical="center"/>
    </xf>
    <xf numFmtId="0" fontId="0" fillId="34" borderId="10" xfId="0" applyFont="1" applyFill="1" applyBorder="1" applyAlignment="1">
      <alignment horizontal="center" vertical="center"/>
    </xf>
    <xf numFmtId="0" fontId="0" fillId="33" borderId="10" xfId="0" applyFont="1" applyFill="1" applyBorder="1" applyAlignment="1">
      <alignment horizontal="center" vertical="center"/>
    </xf>
    <xf numFmtId="43" fontId="53" fillId="36" borderId="10" xfId="43" applyFont="1" applyFill="1" applyBorder="1" applyAlignment="1">
      <alignment horizontal="center" vertical="center"/>
    </xf>
    <xf numFmtId="0" fontId="44" fillId="35" borderId="20" xfId="0" applyFont="1" applyFill="1" applyBorder="1" applyAlignment="1">
      <alignment horizontal="center" vertical="center"/>
    </xf>
    <xf numFmtId="49" fontId="54" fillId="35" borderId="28" xfId="0" applyNumberFormat="1" applyFont="1" applyFill="1" applyBorder="1" applyAlignment="1">
      <alignment horizontal="center" vertical="center" wrapText="1"/>
    </xf>
    <xf numFmtId="49" fontId="54" fillId="35" borderId="29" xfId="0" applyNumberFormat="1" applyFont="1" applyFill="1" applyBorder="1" applyAlignment="1">
      <alignment horizontal="center" vertical="center" wrapText="1"/>
    </xf>
    <xf numFmtId="0" fontId="55" fillId="0" borderId="30" xfId="0" applyFont="1" applyBorder="1" applyAlignment="1">
      <alignment horizontal="center"/>
    </xf>
    <xf numFmtId="0" fontId="55" fillId="0" borderId="31" xfId="0" applyFont="1" applyBorder="1" applyAlignment="1">
      <alignment horizontal="center"/>
    </xf>
    <xf numFmtId="49" fontId="56" fillId="35" borderId="0" xfId="0" applyNumberFormat="1" applyFont="1" applyFill="1" applyBorder="1" applyAlignment="1">
      <alignment horizontal="center" vertical="center" wrapText="1"/>
    </xf>
    <xf numFmtId="0" fontId="57" fillId="0" borderId="0" xfId="0" applyFont="1" applyAlignment="1">
      <alignment/>
    </xf>
    <xf numFmtId="0" fontId="57" fillId="0" borderId="32" xfId="0" applyFont="1" applyBorder="1" applyAlignment="1">
      <alignment/>
    </xf>
    <xf numFmtId="49" fontId="58" fillId="35" borderId="19" xfId="0" applyNumberFormat="1" applyFont="1" applyFill="1" applyBorder="1" applyAlignment="1">
      <alignment horizontal="center" vertical="center"/>
    </xf>
    <xf numFmtId="49" fontId="58" fillId="35" borderId="20" xfId="0" applyNumberFormat="1" applyFont="1" applyFill="1" applyBorder="1" applyAlignment="1">
      <alignment horizontal="center" vertical="center"/>
    </xf>
    <xf numFmtId="49" fontId="58" fillId="35" borderId="21" xfId="0" applyNumberFormat="1" applyFont="1" applyFill="1" applyBorder="1" applyAlignment="1">
      <alignment horizontal="center" vertical="center"/>
    </xf>
    <xf numFmtId="0" fontId="44" fillId="35" borderId="10" xfId="0" applyFont="1" applyFill="1" applyBorder="1" applyAlignment="1">
      <alignment horizontal="left" vertical="center"/>
    </xf>
    <xf numFmtId="0" fontId="0" fillId="35" borderId="13" xfId="0" applyFill="1" applyBorder="1" applyAlignment="1">
      <alignment horizontal="center"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47" fillId="2" borderId="13" xfId="0" applyFont="1" applyFill="1" applyBorder="1" applyAlignment="1">
      <alignment horizontal="left" vertical="center" wrapText="1"/>
    </xf>
    <xf numFmtId="0" fontId="47" fillId="2" borderId="35" xfId="0" applyFont="1" applyFill="1" applyBorder="1" applyAlignment="1">
      <alignment horizontal="left" vertical="center" wrapText="1"/>
    </xf>
    <xf numFmtId="0" fontId="47" fillId="2" borderId="10" xfId="0" applyFont="1" applyFill="1" applyBorder="1" applyAlignment="1">
      <alignment horizontal="left" vertical="center"/>
    </xf>
    <xf numFmtId="0" fontId="47" fillId="3" borderId="10" xfId="0" applyFont="1" applyFill="1" applyBorder="1" applyAlignment="1">
      <alignment horizontal="left" vertical="center"/>
    </xf>
    <xf numFmtId="9" fontId="44" fillId="3" borderId="10" xfId="0" applyNumberFormat="1" applyFont="1" applyFill="1" applyBorder="1" applyAlignment="1">
      <alignment horizontal="center" vertical="center"/>
    </xf>
    <xf numFmtId="0" fontId="44" fillId="3" borderId="10" xfId="0" applyFont="1" applyFill="1" applyBorder="1" applyAlignment="1">
      <alignment horizontal="center" vertical="center"/>
    </xf>
    <xf numFmtId="9" fontId="44" fillId="10" borderId="10" xfId="0" applyNumberFormat="1" applyFont="1" applyFill="1" applyBorder="1" applyAlignment="1">
      <alignment horizontal="center" vertical="center"/>
    </xf>
    <xf numFmtId="0" fontId="44" fillId="10" borderId="10" xfId="0" applyFont="1" applyFill="1" applyBorder="1" applyAlignment="1">
      <alignment horizontal="center" vertical="center"/>
    </xf>
    <xf numFmtId="9" fontId="44" fillId="6" borderId="10" xfId="0" applyNumberFormat="1" applyFont="1" applyFill="1" applyBorder="1" applyAlignment="1">
      <alignment horizontal="center" vertical="center"/>
    </xf>
    <xf numFmtId="0" fontId="44" fillId="6" borderId="12" xfId="0" applyFont="1" applyFill="1" applyBorder="1" applyAlignment="1">
      <alignment horizontal="center" vertical="center"/>
    </xf>
    <xf numFmtId="0" fontId="44" fillId="34" borderId="17" xfId="0" applyFont="1" applyFill="1" applyBorder="1" applyAlignment="1">
      <alignment horizontal="left" vertical="center"/>
    </xf>
    <xf numFmtId="0" fontId="0" fillId="34" borderId="18"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44" fillId="35" borderId="11" xfId="0" applyFont="1" applyFill="1" applyBorder="1" applyAlignment="1">
      <alignment horizontal="center" vertical="center"/>
    </xf>
    <xf numFmtId="0" fontId="44" fillId="35" borderId="10" xfId="0" applyFont="1" applyFill="1" applyBorder="1" applyAlignment="1">
      <alignment horizontal="center" vertical="center"/>
    </xf>
    <xf numFmtId="0" fontId="44" fillId="35" borderId="10" xfId="0" applyFont="1" applyFill="1" applyBorder="1" applyAlignment="1">
      <alignment horizontal="center" vertical="center" wrapText="1"/>
    </xf>
    <xf numFmtId="0" fontId="44" fillId="35" borderId="10" xfId="0" applyNumberFormat="1" applyFont="1" applyFill="1" applyBorder="1" applyAlignment="1">
      <alignment horizontal="center" vertical="center" wrapText="1"/>
    </xf>
    <xf numFmtId="49" fontId="44" fillId="35" borderId="10" xfId="0" applyNumberFormat="1" applyFont="1" applyFill="1" applyBorder="1" applyAlignment="1">
      <alignment horizontal="center" vertical="center" wrapText="1"/>
    </xf>
    <xf numFmtId="0" fontId="44" fillId="35" borderId="12" xfId="0" applyFont="1" applyFill="1" applyBorder="1" applyAlignment="1">
      <alignment horizontal="center" vertical="center"/>
    </xf>
    <xf numFmtId="0" fontId="47" fillId="10" borderId="10" xfId="0" applyFont="1" applyFill="1" applyBorder="1" applyAlignment="1">
      <alignment horizontal="left" vertical="center"/>
    </xf>
    <xf numFmtId="0" fontId="47" fillId="10" borderId="13" xfId="0" applyFont="1" applyFill="1" applyBorder="1" applyAlignment="1">
      <alignment horizontal="left" vertical="center" wrapText="1"/>
    </xf>
    <xf numFmtId="0" fontId="47" fillId="10" borderId="35" xfId="0" applyFont="1" applyFill="1" applyBorder="1" applyAlignment="1">
      <alignment horizontal="left" vertical="center" wrapText="1"/>
    </xf>
    <xf numFmtId="0" fontId="47" fillId="6" borderId="10" xfId="0" applyFont="1" applyFill="1" applyBorder="1" applyAlignment="1">
      <alignment horizontal="left" vertical="center"/>
    </xf>
    <xf numFmtId="0" fontId="47" fillId="3" borderId="13" xfId="0" applyFont="1" applyFill="1" applyBorder="1" applyAlignment="1">
      <alignment horizontal="left" vertical="center" wrapText="1"/>
    </xf>
    <xf numFmtId="0" fontId="47" fillId="3" borderId="35" xfId="0" applyFont="1" applyFill="1" applyBorder="1" applyAlignment="1">
      <alignment horizontal="left" vertical="center" wrapText="1"/>
    </xf>
    <xf numFmtId="0" fontId="44" fillId="34" borderId="13" xfId="0" applyFont="1" applyFill="1" applyBorder="1" applyAlignment="1">
      <alignment horizontal="left" vertical="center" wrapText="1"/>
    </xf>
    <xf numFmtId="0" fontId="44" fillId="34" borderId="35" xfId="0" applyFont="1" applyFill="1" applyBorder="1" applyAlignment="1">
      <alignment horizontal="left" vertical="center" wrapText="1"/>
    </xf>
    <xf numFmtId="0" fontId="0" fillId="34" borderId="13" xfId="0" applyFill="1" applyBorder="1" applyAlignment="1">
      <alignment horizontal="center"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49" fillId="3" borderId="10" xfId="0" applyFont="1" applyFill="1" applyBorder="1" applyAlignment="1">
      <alignment horizontal="center" vertical="center"/>
    </xf>
    <xf numFmtId="0" fontId="49" fillId="10" borderId="10" xfId="0" applyFont="1" applyFill="1" applyBorder="1" applyAlignment="1">
      <alignment horizontal="center" vertical="center"/>
    </xf>
    <xf numFmtId="0" fontId="49" fillId="6" borderId="10" xfId="0" applyFont="1" applyFill="1" applyBorder="1" applyAlignment="1">
      <alignment horizontal="center" vertical="center"/>
    </xf>
    <xf numFmtId="0" fontId="49" fillId="6" borderId="12" xfId="0" applyFont="1" applyFill="1" applyBorder="1" applyAlignment="1">
      <alignment horizontal="center" vertical="center"/>
    </xf>
    <xf numFmtId="0" fontId="44" fillId="34" borderId="10" xfId="0" applyFont="1" applyFill="1" applyBorder="1" applyAlignment="1">
      <alignment horizontal="left" vertical="center"/>
    </xf>
    <xf numFmtId="0" fontId="44" fillId="33" borderId="10" xfId="0" applyFont="1" applyFill="1" applyBorder="1" applyAlignment="1">
      <alignment horizontal="left" vertical="center"/>
    </xf>
    <xf numFmtId="0" fontId="0" fillId="33" borderId="13"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49" fillId="2" borderId="10" xfId="0" applyFont="1" applyFill="1" applyBorder="1" applyAlignment="1">
      <alignment horizontal="center" vertical="center"/>
    </xf>
    <xf numFmtId="0" fontId="49" fillId="2" borderId="12" xfId="0" applyFont="1" applyFill="1" applyBorder="1" applyAlignment="1">
      <alignment horizontal="center" vertical="center"/>
    </xf>
    <xf numFmtId="0" fontId="47" fillId="0" borderId="10" xfId="0" applyFont="1" applyBorder="1" applyAlignment="1">
      <alignment horizontal="left" vertical="center"/>
    </xf>
    <xf numFmtId="0" fontId="44" fillId="37" borderId="13" xfId="0" applyNumberFormat="1" applyFont="1" applyFill="1" applyBorder="1" applyAlignment="1">
      <alignment horizontal="left" vertical="center" wrapText="1"/>
    </xf>
    <xf numFmtId="0" fontId="44" fillId="37" borderId="33" xfId="0" applyNumberFormat="1" applyFont="1" applyFill="1" applyBorder="1" applyAlignment="1">
      <alignment horizontal="left" vertical="center" wrapText="1"/>
    </xf>
    <xf numFmtId="0" fontId="44" fillId="37" borderId="34" xfId="0" applyNumberFormat="1" applyFont="1" applyFill="1" applyBorder="1" applyAlignment="1">
      <alignment horizontal="left" vertical="center" wrapText="1"/>
    </xf>
    <xf numFmtId="49" fontId="48" fillId="35" borderId="23" xfId="0" applyNumberFormat="1" applyFont="1" applyFill="1" applyBorder="1" applyAlignment="1">
      <alignment horizontal="center" vertical="center"/>
    </xf>
    <xf numFmtId="0" fontId="44" fillId="35" borderId="20" xfId="0" applyFont="1" applyFill="1" applyBorder="1" applyAlignment="1">
      <alignment horizontal="center" vertical="center"/>
    </xf>
    <xf numFmtId="0" fontId="44" fillId="35" borderId="23" xfId="0" applyFont="1" applyFill="1" applyBorder="1" applyAlignment="1">
      <alignment horizontal="center" vertical="center"/>
    </xf>
    <xf numFmtId="49" fontId="44" fillId="35" borderId="22" xfId="0" applyNumberFormat="1" applyFont="1" applyFill="1" applyBorder="1" applyAlignment="1">
      <alignment horizontal="center" vertical="center"/>
    </xf>
    <xf numFmtId="49" fontId="44" fillId="35" borderId="23" xfId="0" applyNumberFormat="1" applyFont="1" applyFill="1" applyBorder="1" applyAlignment="1">
      <alignment horizontal="center" vertical="center"/>
    </xf>
    <xf numFmtId="49" fontId="44" fillId="35" borderId="24" xfId="0" applyNumberFormat="1" applyFont="1" applyFill="1" applyBorder="1" applyAlignment="1">
      <alignment horizontal="center" vertical="center"/>
    </xf>
    <xf numFmtId="0" fontId="54" fillId="35" borderId="36" xfId="0" applyNumberFormat="1" applyFont="1" applyFill="1" applyBorder="1" applyAlignment="1">
      <alignment horizontal="center" vertical="center" wrapText="1"/>
    </xf>
    <xf numFmtId="0" fontId="54" fillId="35" borderId="37" xfId="0" applyNumberFormat="1" applyFont="1" applyFill="1" applyBorder="1" applyAlignment="1">
      <alignment horizontal="center" vertical="center" wrapText="1"/>
    </xf>
    <xf numFmtId="49" fontId="44" fillId="35" borderId="38" xfId="0" applyNumberFormat="1" applyFont="1" applyFill="1" applyBorder="1" applyAlignment="1">
      <alignment horizontal="center" vertical="center" wrapText="1"/>
    </xf>
    <xf numFmtId="49" fontId="44" fillId="35" borderId="36" xfId="0" applyNumberFormat="1" applyFont="1" applyFill="1" applyBorder="1" applyAlignment="1">
      <alignment horizontal="center" vertical="center" wrapText="1"/>
    </xf>
    <xf numFmtId="2" fontId="44" fillId="35" borderId="39" xfId="0" applyNumberFormat="1" applyFont="1" applyFill="1" applyBorder="1" applyAlignment="1">
      <alignment horizontal="center" vertical="center" wrapText="1"/>
    </xf>
    <xf numFmtId="2" fontId="44" fillId="35" borderId="40" xfId="0" applyNumberFormat="1" applyFont="1" applyFill="1" applyBorder="1" applyAlignment="1">
      <alignment horizontal="center" vertical="center" wrapText="1"/>
    </xf>
    <xf numFmtId="0" fontId="44" fillId="35" borderId="39" xfId="0" applyFont="1" applyFill="1" applyBorder="1" applyAlignment="1">
      <alignment horizontal="center" vertical="center" wrapText="1"/>
    </xf>
    <xf numFmtId="0" fontId="44" fillId="35" borderId="40" xfId="0" applyFont="1" applyFill="1" applyBorder="1" applyAlignment="1">
      <alignment horizontal="center" vertical="center" wrapText="1"/>
    </xf>
    <xf numFmtId="2" fontId="44" fillId="35" borderId="41" xfId="0" applyNumberFormat="1" applyFont="1" applyFill="1" applyBorder="1" applyAlignment="1">
      <alignment horizontal="center" vertical="center" wrapText="1"/>
    </xf>
    <xf numFmtId="2" fontId="44" fillId="35" borderId="42" xfId="0" applyNumberFormat="1" applyFont="1" applyFill="1" applyBorder="1" applyAlignment="1">
      <alignment horizontal="center" vertical="center" wrapText="1"/>
    </xf>
    <xf numFmtId="0" fontId="44" fillId="35" borderId="43" xfId="0" applyFont="1" applyFill="1" applyBorder="1" applyAlignment="1">
      <alignment horizontal="center" vertical="center" wrapText="1"/>
    </xf>
    <xf numFmtId="0" fontId="0" fillId="36" borderId="13" xfId="0" applyNumberFormat="1" applyFont="1" applyFill="1" applyBorder="1" applyAlignment="1">
      <alignment horizontal="left" vertical="center" wrapText="1"/>
    </xf>
    <xf numFmtId="0" fontId="0" fillId="36" borderId="33" xfId="0" applyNumberFormat="1" applyFont="1" applyFill="1" applyBorder="1" applyAlignment="1">
      <alignment horizontal="left" vertical="center" wrapText="1"/>
    </xf>
    <xf numFmtId="0" fontId="0" fillId="36" borderId="34" xfId="0" applyNumberFormat="1" applyFont="1" applyFill="1" applyBorder="1" applyAlignment="1">
      <alignment horizontal="left" vertical="center" wrapText="1"/>
    </xf>
    <xf numFmtId="49" fontId="48" fillId="35" borderId="20" xfId="0" applyNumberFormat="1" applyFont="1" applyFill="1" applyBorder="1" applyAlignment="1">
      <alignment horizontal="center" vertical="center"/>
    </xf>
    <xf numFmtId="0" fontId="0" fillId="36" borderId="13" xfId="0" applyNumberFormat="1" applyFill="1" applyBorder="1" applyAlignment="1">
      <alignment horizontal="left" vertical="center" wrapText="1"/>
    </xf>
    <xf numFmtId="49" fontId="56" fillId="35" borderId="38" xfId="0" applyNumberFormat="1" applyFont="1" applyFill="1" applyBorder="1" applyAlignment="1">
      <alignment horizontal="center" vertical="center"/>
    </xf>
    <xf numFmtId="49" fontId="56" fillId="35" borderId="36" xfId="0" applyNumberFormat="1" applyFont="1" applyFill="1" applyBorder="1" applyAlignment="1">
      <alignment horizontal="center" vertical="center"/>
    </xf>
    <xf numFmtId="49" fontId="56" fillId="35" borderId="37" xfId="0" applyNumberFormat="1" applyFont="1" applyFill="1" applyBorder="1" applyAlignment="1">
      <alignment horizontal="center" vertical="center"/>
    </xf>
    <xf numFmtId="0" fontId="0" fillId="36" borderId="26" xfId="0" applyNumberFormat="1" applyFont="1" applyFill="1" applyBorder="1" applyAlignment="1">
      <alignment horizontal="left" vertical="center" wrapText="1"/>
    </xf>
    <xf numFmtId="0" fontId="0" fillId="36" borderId="44" xfId="0" applyNumberFormat="1" applyFont="1" applyFill="1" applyBorder="1" applyAlignment="1">
      <alignment horizontal="left" vertical="center" wrapText="1"/>
    </xf>
    <xf numFmtId="0" fontId="0" fillId="36" borderId="45" xfId="0" applyNumberFormat="1" applyFont="1" applyFill="1" applyBorder="1" applyAlignment="1">
      <alignment horizontal="left" vertical="center" wrapText="1"/>
    </xf>
    <xf numFmtId="0" fontId="44" fillId="35" borderId="41" xfId="0" applyFont="1" applyFill="1" applyBorder="1" applyAlignment="1">
      <alignment horizontal="center" vertical="center"/>
    </xf>
    <xf numFmtId="0" fontId="44" fillId="35" borderId="46" xfId="0" applyFont="1" applyFill="1" applyBorder="1" applyAlignment="1">
      <alignment horizontal="center" vertical="center"/>
    </xf>
    <xf numFmtId="9" fontId="44" fillId="3" borderId="42" xfId="0" applyNumberFormat="1" applyFont="1" applyFill="1" applyBorder="1" applyAlignment="1">
      <alignment horizontal="center" vertical="center"/>
    </xf>
    <xf numFmtId="0" fontId="44" fillId="3" borderId="42" xfId="0" applyFont="1" applyFill="1" applyBorder="1" applyAlignment="1">
      <alignment horizontal="center" vertical="center"/>
    </xf>
    <xf numFmtId="9" fontId="44" fillId="10" borderId="42" xfId="0" applyNumberFormat="1" applyFont="1" applyFill="1" applyBorder="1" applyAlignment="1">
      <alignment horizontal="center" vertical="center"/>
    </xf>
    <xf numFmtId="0" fontId="44" fillId="10" borderId="42" xfId="0" applyFont="1" applyFill="1" applyBorder="1" applyAlignment="1">
      <alignment horizontal="center" vertical="center"/>
    </xf>
    <xf numFmtId="9" fontId="44" fillId="6" borderId="42" xfId="0" applyNumberFormat="1" applyFont="1" applyFill="1" applyBorder="1" applyAlignment="1">
      <alignment horizontal="center" vertical="center"/>
    </xf>
    <xf numFmtId="0" fontId="44" fillId="6" borderId="47" xfId="0" applyFont="1" applyFill="1" applyBorder="1" applyAlignment="1">
      <alignment horizontal="center" vertical="center"/>
    </xf>
    <xf numFmtId="0" fontId="44" fillId="35" borderId="48" xfId="0" applyFont="1" applyFill="1" applyBorder="1" applyAlignment="1">
      <alignment horizontal="center" vertical="center" wrapText="1"/>
    </xf>
    <xf numFmtId="0" fontId="44" fillId="35" borderId="41" xfId="0" applyFont="1" applyFill="1" applyBorder="1" applyAlignment="1">
      <alignment horizontal="center" vertical="center" wrapText="1"/>
    </xf>
    <xf numFmtId="0" fontId="44" fillId="35" borderId="49" xfId="0" applyFont="1" applyFill="1" applyBorder="1" applyAlignment="1">
      <alignment horizontal="center" vertical="center" wrapText="1"/>
    </xf>
    <xf numFmtId="0" fontId="44" fillId="35" borderId="42"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78"/>
  <sheetViews>
    <sheetView tabSelected="1" zoomScale="75" zoomScaleNormal="75" zoomScalePageLayoutView="0" workbookViewId="0" topLeftCell="A7">
      <selection activeCell="I19" sqref="I19"/>
    </sheetView>
  </sheetViews>
  <sheetFormatPr defaultColWidth="9.140625" defaultRowHeight="15"/>
  <cols>
    <col min="1" max="1" width="6.7109375" style="6" customWidth="1"/>
    <col min="2" max="2" width="51.28125" style="4" customWidth="1"/>
    <col min="3" max="3" width="15.7109375" style="3" customWidth="1"/>
    <col min="4" max="4" width="11.140625" style="57" customWidth="1"/>
    <col min="5" max="5" width="12.421875" style="2" customWidth="1"/>
    <col min="6" max="6" width="11.8515625" style="5" customWidth="1"/>
    <col min="7" max="7" width="16.00390625" style="19" customWidth="1"/>
    <col min="8" max="8" width="10.7109375" style="2" customWidth="1"/>
    <col min="9" max="12" width="4.28125" style="2" customWidth="1"/>
    <col min="13" max="13" width="7.00390625" style="2" customWidth="1"/>
    <col min="14" max="14" width="9.7109375" style="2" customWidth="1"/>
    <col min="15" max="15" width="4.7109375" style="2" customWidth="1"/>
    <col min="16" max="16" width="7.57421875" style="2" customWidth="1"/>
    <col min="17" max="17" width="8.140625" style="2" customWidth="1"/>
    <col min="18" max="16384" width="9.140625" style="1" customWidth="1"/>
  </cols>
  <sheetData>
    <row r="1" spans="1:15" ht="58.5" customHeight="1">
      <c r="A1" s="167" t="s">
        <v>208</v>
      </c>
      <c r="B1" s="168"/>
      <c r="C1" s="168"/>
      <c r="D1" s="168"/>
      <c r="E1" s="168"/>
      <c r="F1" s="168"/>
      <c r="G1" s="168"/>
      <c r="H1" s="168"/>
      <c r="I1" s="168"/>
      <c r="J1" s="168"/>
      <c r="K1" s="168"/>
      <c r="L1" s="168"/>
      <c r="M1" s="168"/>
      <c r="N1" s="168"/>
      <c r="O1" s="169"/>
    </row>
    <row r="2" spans="1:15" ht="26.25" customHeight="1">
      <c r="A2" s="160"/>
      <c r="B2" s="164" t="s">
        <v>206</v>
      </c>
      <c r="C2" s="165"/>
      <c r="D2" s="165"/>
      <c r="E2" s="165"/>
      <c r="F2" s="165"/>
      <c r="G2" s="165"/>
      <c r="H2" s="165"/>
      <c r="I2" s="165"/>
      <c r="J2" s="165"/>
      <c r="K2" s="165"/>
      <c r="L2" s="165"/>
      <c r="M2" s="165"/>
      <c r="N2" s="165"/>
      <c r="O2" s="166"/>
    </row>
    <row r="3" spans="1:15" ht="27" customHeight="1">
      <c r="A3" s="161" t="s">
        <v>207</v>
      </c>
      <c r="B3" s="162"/>
      <c r="C3" s="162"/>
      <c r="D3" s="162"/>
      <c r="E3" s="162"/>
      <c r="F3" s="162"/>
      <c r="G3" s="162"/>
      <c r="H3" s="162"/>
      <c r="I3" s="162"/>
      <c r="J3" s="162"/>
      <c r="K3" s="162"/>
      <c r="L3" s="162"/>
      <c r="M3" s="162"/>
      <c r="N3" s="162"/>
      <c r="O3" s="163"/>
    </row>
    <row r="4" spans="1:15" ht="33" customHeight="1">
      <c r="A4" s="188" t="s">
        <v>4</v>
      </c>
      <c r="B4" s="189"/>
      <c r="C4" s="189"/>
      <c r="D4" s="190" t="s">
        <v>138</v>
      </c>
      <c r="E4" s="190" t="s">
        <v>145</v>
      </c>
      <c r="F4" s="190" t="s">
        <v>139</v>
      </c>
      <c r="G4" s="191">
        <v>2012</v>
      </c>
      <c r="H4" s="189" t="s">
        <v>5</v>
      </c>
      <c r="I4" s="189"/>
      <c r="J4" s="189"/>
      <c r="K4" s="189"/>
      <c r="L4" s="189"/>
      <c r="M4" s="189"/>
      <c r="N4" s="189"/>
      <c r="O4" s="193"/>
    </row>
    <row r="5" spans="1:15" ht="18" customHeight="1">
      <c r="A5" s="188"/>
      <c r="B5" s="189"/>
      <c r="C5" s="189"/>
      <c r="D5" s="190"/>
      <c r="E5" s="190"/>
      <c r="F5" s="190"/>
      <c r="G5" s="192"/>
      <c r="H5" s="178">
        <v>0</v>
      </c>
      <c r="I5" s="179"/>
      <c r="J5" s="180">
        <v>0.5</v>
      </c>
      <c r="K5" s="181"/>
      <c r="L5" s="181"/>
      <c r="M5" s="181"/>
      <c r="N5" s="182">
        <v>1</v>
      </c>
      <c r="O5" s="183"/>
    </row>
    <row r="6" spans="1:15" ht="23.25">
      <c r="A6" s="59" t="s">
        <v>7</v>
      </c>
      <c r="B6" s="184" t="s">
        <v>68</v>
      </c>
      <c r="C6" s="184"/>
      <c r="D6" s="60"/>
      <c r="E6" s="137"/>
      <c r="F6" s="62">
        <f>+F7+F11+F16+F18</f>
        <v>20</v>
      </c>
      <c r="G6" s="63"/>
      <c r="H6" s="185"/>
      <c r="I6" s="186"/>
      <c r="J6" s="186"/>
      <c r="K6" s="186"/>
      <c r="L6" s="186"/>
      <c r="M6" s="186"/>
      <c r="N6" s="186"/>
      <c r="O6" s="187"/>
    </row>
    <row r="7" spans="1:15" ht="29.25" customHeight="1">
      <c r="A7" s="23" t="s">
        <v>6</v>
      </c>
      <c r="B7" s="170" t="s">
        <v>69</v>
      </c>
      <c r="C7" s="170"/>
      <c r="D7" s="47"/>
      <c r="E7" s="138"/>
      <c r="F7" s="25">
        <v>5</v>
      </c>
      <c r="G7" s="26"/>
      <c r="H7" s="171"/>
      <c r="I7" s="172"/>
      <c r="J7" s="172"/>
      <c r="K7" s="172"/>
      <c r="L7" s="172"/>
      <c r="M7" s="172"/>
      <c r="N7" s="172"/>
      <c r="O7" s="173"/>
    </row>
    <row r="8" spans="1:15" ht="35.25" customHeight="1">
      <c r="A8" s="36" t="s">
        <v>1</v>
      </c>
      <c r="B8" s="174" t="s">
        <v>0</v>
      </c>
      <c r="C8" s="175"/>
      <c r="D8" s="53"/>
      <c r="E8" s="152">
        <f>$F$7*F8</f>
        <v>1.5</v>
      </c>
      <c r="F8" s="32">
        <v>0.3</v>
      </c>
      <c r="G8" s="34">
        <v>0.996</v>
      </c>
      <c r="H8" s="142" t="s">
        <v>75</v>
      </c>
      <c r="I8" s="142">
        <v>80</v>
      </c>
      <c r="J8" s="143" t="s">
        <v>76</v>
      </c>
      <c r="K8" s="143">
        <v>80</v>
      </c>
      <c r="L8" s="143" t="s">
        <v>77</v>
      </c>
      <c r="M8" s="143">
        <v>90</v>
      </c>
      <c r="N8" s="144" t="s">
        <v>78</v>
      </c>
      <c r="O8" s="145">
        <v>90</v>
      </c>
    </row>
    <row r="9" spans="1:15" ht="23.25">
      <c r="A9" s="36" t="s">
        <v>8</v>
      </c>
      <c r="B9" s="176" t="s">
        <v>71</v>
      </c>
      <c r="C9" s="176"/>
      <c r="D9" s="53"/>
      <c r="E9" s="152">
        <f>$F$7*F9</f>
        <v>1.5</v>
      </c>
      <c r="F9" s="32">
        <v>0.3</v>
      </c>
      <c r="G9" s="34">
        <v>0.92</v>
      </c>
      <c r="H9" s="142" t="s">
        <v>75</v>
      </c>
      <c r="I9" s="142">
        <v>80</v>
      </c>
      <c r="J9" s="143" t="s">
        <v>76</v>
      </c>
      <c r="K9" s="143">
        <v>80</v>
      </c>
      <c r="L9" s="143" t="s">
        <v>77</v>
      </c>
      <c r="M9" s="143">
        <v>90</v>
      </c>
      <c r="N9" s="144" t="s">
        <v>78</v>
      </c>
      <c r="O9" s="145">
        <v>90</v>
      </c>
    </row>
    <row r="10" spans="1:15" ht="23.25">
      <c r="A10" s="30" t="s">
        <v>9</v>
      </c>
      <c r="B10" s="177" t="s">
        <v>72</v>
      </c>
      <c r="C10" s="177"/>
      <c r="D10" s="48" t="s">
        <v>73</v>
      </c>
      <c r="E10" s="153">
        <f>$F$7*F10</f>
        <v>2</v>
      </c>
      <c r="F10" s="31">
        <v>0.4</v>
      </c>
      <c r="G10" s="10">
        <v>0.6108</v>
      </c>
      <c r="H10" s="142" t="s">
        <v>75</v>
      </c>
      <c r="I10" s="142">
        <v>65</v>
      </c>
      <c r="J10" s="143" t="s">
        <v>76</v>
      </c>
      <c r="K10" s="143">
        <v>65</v>
      </c>
      <c r="L10" s="143" t="s">
        <v>77</v>
      </c>
      <c r="M10" s="143">
        <v>75</v>
      </c>
      <c r="N10" s="144" t="s">
        <v>78</v>
      </c>
      <c r="O10" s="145">
        <v>75</v>
      </c>
    </row>
    <row r="11" spans="1:15" ht="23.25">
      <c r="A11" s="23" t="s">
        <v>10</v>
      </c>
      <c r="B11" s="170" t="s">
        <v>79</v>
      </c>
      <c r="C11" s="170"/>
      <c r="D11" s="47"/>
      <c r="E11" s="154"/>
      <c r="F11" s="25">
        <v>5</v>
      </c>
      <c r="G11" s="26"/>
      <c r="H11" s="171"/>
      <c r="I11" s="172"/>
      <c r="J11" s="172"/>
      <c r="K11" s="172"/>
      <c r="L11" s="172"/>
      <c r="M11" s="172"/>
      <c r="N11" s="172"/>
      <c r="O11" s="173"/>
    </row>
    <row r="12" spans="1:15" ht="23.25">
      <c r="A12" s="36" t="s">
        <v>11</v>
      </c>
      <c r="B12" s="197" t="s">
        <v>80</v>
      </c>
      <c r="C12" s="197"/>
      <c r="D12" s="49"/>
      <c r="E12" s="155">
        <f>$F$11*F12</f>
        <v>1</v>
      </c>
      <c r="F12" s="35">
        <v>0.2</v>
      </c>
      <c r="G12" s="8">
        <v>0.999</v>
      </c>
      <c r="H12" s="142" t="s">
        <v>75</v>
      </c>
      <c r="I12" s="142">
        <v>80</v>
      </c>
      <c r="J12" s="143" t="s">
        <v>76</v>
      </c>
      <c r="K12" s="143">
        <v>80</v>
      </c>
      <c r="L12" s="143" t="s">
        <v>77</v>
      </c>
      <c r="M12" s="143">
        <v>95</v>
      </c>
      <c r="N12" s="144" t="s">
        <v>78</v>
      </c>
      <c r="O12" s="145">
        <v>95</v>
      </c>
    </row>
    <row r="13" spans="1:15" ht="23.25">
      <c r="A13" s="28" t="s">
        <v>12</v>
      </c>
      <c r="B13" s="194" t="s">
        <v>81</v>
      </c>
      <c r="C13" s="194"/>
      <c r="D13" s="50"/>
      <c r="E13" s="151">
        <f>$F$11*F13</f>
        <v>1.5</v>
      </c>
      <c r="F13" s="29">
        <v>0.3</v>
      </c>
      <c r="G13" s="9">
        <v>0.564</v>
      </c>
      <c r="H13" s="142" t="s">
        <v>75</v>
      </c>
      <c r="I13" s="142">
        <v>40</v>
      </c>
      <c r="J13" s="143" t="s">
        <v>76</v>
      </c>
      <c r="K13" s="143">
        <v>40</v>
      </c>
      <c r="L13" s="143" t="s">
        <v>77</v>
      </c>
      <c r="M13" s="143">
        <v>80</v>
      </c>
      <c r="N13" s="144" t="s">
        <v>78</v>
      </c>
      <c r="O13" s="145">
        <v>80</v>
      </c>
    </row>
    <row r="14" spans="1:15" ht="23.25">
      <c r="A14" s="28" t="s">
        <v>13</v>
      </c>
      <c r="B14" s="194" t="s">
        <v>82</v>
      </c>
      <c r="C14" s="194"/>
      <c r="D14" s="51" t="s">
        <v>73</v>
      </c>
      <c r="E14" s="151">
        <f>$F$11*F14</f>
        <v>1</v>
      </c>
      <c r="F14" s="29">
        <v>0.2</v>
      </c>
      <c r="G14" s="9">
        <v>0.8846</v>
      </c>
      <c r="H14" s="142" t="s">
        <v>75</v>
      </c>
      <c r="I14" s="142">
        <v>80</v>
      </c>
      <c r="J14" s="143" t="s">
        <v>76</v>
      </c>
      <c r="K14" s="143">
        <v>80</v>
      </c>
      <c r="L14" s="143" t="s">
        <v>77</v>
      </c>
      <c r="M14" s="143">
        <v>95</v>
      </c>
      <c r="N14" s="144" t="s">
        <v>78</v>
      </c>
      <c r="O14" s="145">
        <v>95</v>
      </c>
    </row>
    <row r="15" spans="1:15" ht="23.25">
      <c r="A15" s="30" t="s">
        <v>14</v>
      </c>
      <c r="B15" s="177" t="s">
        <v>83</v>
      </c>
      <c r="C15" s="177"/>
      <c r="D15" s="52"/>
      <c r="E15" s="153">
        <f>$F$11*F15</f>
        <v>1.5</v>
      </c>
      <c r="F15" s="31">
        <v>0.3</v>
      </c>
      <c r="G15" s="10">
        <v>0.29</v>
      </c>
      <c r="H15" s="142" t="s">
        <v>75</v>
      </c>
      <c r="I15" s="142">
        <v>30</v>
      </c>
      <c r="J15" s="143" t="s">
        <v>76</v>
      </c>
      <c r="K15" s="143">
        <v>30</v>
      </c>
      <c r="L15" s="143" t="s">
        <v>77</v>
      </c>
      <c r="M15" s="143">
        <v>60</v>
      </c>
      <c r="N15" s="144" t="s">
        <v>78</v>
      </c>
      <c r="O15" s="145">
        <v>60</v>
      </c>
    </row>
    <row r="16" spans="1:15" ht="23.25">
      <c r="A16" s="23" t="s">
        <v>15</v>
      </c>
      <c r="B16" s="170" t="s">
        <v>84</v>
      </c>
      <c r="C16" s="170"/>
      <c r="D16" s="47"/>
      <c r="E16" s="154"/>
      <c r="F16" s="25">
        <v>5</v>
      </c>
      <c r="G16" s="26"/>
      <c r="H16" s="171"/>
      <c r="I16" s="172"/>
      <c r="J16" s="172"/>
      <c r="K16" s="172"/>
      <c r="L16" s="172"/>
      <c r="M16" s="172"/>
      <c r="N16" s="172"/>
      <c r="O16" s="173"/>
    </row>
    <row r="17" spans="1:15" ht="23.25">
      <c r="A17" s="28" t="s">
        <v>16</v>
      </c>
      <c r="B17" s="194" t="s">
        <v>85</v>
      </c>
      <c r="C17" s="194"/>
      <c r="D17" s="50"/>
      <c r="E17" s="151">
        <f>$F$16*F17</f>
        <v>5</v>
      </c>
      <c r="F17" s="29">
        <v>1</v>
      </c>
      <c r="G17" s="9">
        <v>0.0778</v>
      </c>
      <c r="H17" s="142" t="s">
        <v>75</v>
      </c>
      <c r="I17" s="142">
        <v>5</v>
      </c>
      <c r="J17" s="143" t="s">
        <v>76</v>
      </c>
      <c r="K17" s="143">
        <v>5</v>
      </c>
      <c r="L17" s="143" t="s">
        <v>77</v>
      </c>
      <c r="M17" s="143">
        <v>10</v>
      </c>
      <c r="N17" s="144" t="s">
        <v>78</v>
      </c>
      <c r="O17" s="145">
        <v>10</v>
      </c>
    </row>
    <row r="18" spans="1:15" ht="23.25">
      <c r="A18" s="23" t="s">
        <v>17</v>
      </c>
      <c r="B18" s="170" t="s">
        <v>86</v>
      </c>
      <c r="C18" s="170"/>
      <c r="D18" s="47"/>
      <c r="E18" s="154"/>
      <c r="F18" s="25">
        <v>5</v>
      </c>
      <c r="G18" s="26"/>
      <c r="H18" s="171"/>
      <c r="I18" s="172"/>
      <c r="J18" s="172"/>
      <c r="K18" s="172"/>
      <c r="L18" s="172"/>
      <c r="M18" s="172"/>
      <c r="N18" s="172"/>
      <c r="O18" s="173"/>
    </row>
    <row r="19" spans="1:15" ht="32.25" customHeight="1">
      <c r="A19" s="36" t="s">
        <v>18</v>
      </c>
      <c r="B19" s="176" t="s">
        <v>87</v>
      </c>
      <c r="C19" s="176"/>
      <c r="D19" s="53"/>
      <c r="E19" s="152">
        <f>$F$18*F19</f>
        <v>1.25</v>
      </c>
      <c r="F19" s="32">
        <v>0.25</v>
      </c>
      <c r="G19" s="34">
        <v>0.999</v>
      </c>
      <c r="H19" s="142" t="s">
        <v>75</v>
      </c>
      <c r="I19" s="142">
        <v>95</v>
      </c>
      <c r="J19" s="143" t="s">
        <v>76</v>
      </c>
      <c r="K19" s="143">
        <v>95</v>
      </c>
      <c r="L19" s="143" t="s">
        <v>77</v>
      </c>
      <c r="M19" s="143">
        <v>99</v>
      </c>
      <c r="N19" s="144" t="s">
        <v>78</v>
      </c>
      <c r="O19" s="145">
        <v>99</v>
      </c>
    </row>
    <row r="20" spans="1:15" ht="36" customHeight="1">
      <c r="A20" s="36" t="s">
        <v>19</v>
      </c>
      <c r="B20" s="174" t="s">
        <v>88</v>
      </c>
      <c r="C20" s="175"/>
      <c r="D20" s="53"/>
      <c r="E20" s="152">
        <f>$F$18*F20</f>
        <v>1.25</v>
      </c>
      <c r="F20" s="32">
        <v>0.25</v>
      </c>
      <c r="G20" s="34">
        <v>0.998</v>
      </c>
      <c r="H20" s="142" t="s">
        <v>75</v>
      </c>
      <c r="I20" s="142">
        <v>95</v>
      </c>
      <c r="J20" s="143" t="s">
        <v>76</v>
      </c>
      <c r="K20" s="143">
        <v>95</v>
      </c>
      <c r="L20" s="143" t="s">
        <v>77</v>
      </c>
      <c r="M20" s="143">
        <v>99</v>
      </c>
      <c r="N20" s="144" t="s">
        <v>78</v>
      </c>
      <c r="O20" s="145">
        <v>99</v>
      </c>
    </row>
    <row r="21" spans="1:15" ht="39" customHeight="1">
      <c r="A21" s="28" t="s">
        <v>20</v>
      </c>
      <c r="B21" s="195" t="s">
        <v>89</v>
      </c>
      <c r="C21" s="196"/>
      <c r="D21" s="50"/>
      <c r="E21" s="151">
        <f>$F$18*F21</f>
        <v>1.25</v>
      </c>
      <c r="F21" s="29">
        <v>0.25</v>
      </c>
      <c r="G21" s="9">
        <v>0.0494</v>
      </c>
      <c r="H21" s="142" t="s">
        <v>75</v>
      </c>
      <c r="I21" s="142">
        <v>3</v>
      </c>
      <c r="J21" s="143" t="s">
        <v>76</v>
      </c>
      <c r="K21" s="143">
        <v>3</v>
      </c>
      <c r="L21" s="143" t="s">
        <v>77</v>
      </c>
      <c r="M21" s="143">
        <v>5</v>
      </c>
      <c r="N21" s="144" t="s">
        <v>78</v>
      </c>
      <c r="O21" s="145">
        <v>5</v>
      </c>
    </row>
    <row r="22" spans="1:15" ht="40.5" customHeight="1">
      <c r="A22" s="28" t="s">
        <v>21</v>
      </c>
      <c r="B22" s="195" t="s">
        <v>74</v>
      </c>
      <c r="C22" s="196"/>
      <c r="D22" s="50"/>
      <c r="E22" s="151">
        <f>$F$18*F22</f>
        <v>1.25</v>
      </c>
      <c r="F22" s="29">
        <v>0.25</v>
      </c>
      <c r="G22" s="9">
        <v>1</v>
      </c>
      <c r="H22" s="142" t="s">
        <v>75</v>
      </c>
      <c r="I22" s="142">
        <v>90</v>
      </c>
      <c r="J22" s="143" t="s">
        <v>76</v>
      </c>
      <c r="K22" s="143">
        <v>90</v>
      </c>
      <c r="L22" s="143" t="s">
        <v>77</v>
      </c>
      <c r="M22" s="143">
        <v>99</v>
      </c>
      <c r="N22" s="144" t="s">
        <v>78</v>
      </c>
      <c r="O22" s="145">
        <v>99</v>
      </c>
    </row>
    <row r="23" spans="1:15" ht="36" customHeight="1">
      <c r="A23" s="38">
        <v>2</v>
      </c>
      <c r="B23" s="200" t="s">
        <v>90</v>
      </c>
      <c r="C23" s="201"/>
      <c r="D23" s="46"/>
      <c r="E23" s="156"/>
      <c r="F23" s="15">
        <f>+F24+F31+F34</f>
        <v>40</v>
      </c>
      <c r="G23" s="27"/>
      <c r="H23" s="202"/>
      <c r="I23" s="203"/>
      <c r="J23" s="203"/>
      <c r="K23" s="203"/>
      <c r="L23" s="203"/>
      <c r="M23" s="203"/>
      <c r="N23" s="203"/>
      <c r="O23" s="204"/>
    </row>
    <row r="24" spans="1:15" ht="23.25">
      <c r="A24" s="23" t="s">
        <v>22</v>
      </c>
      <c r="B24" s="170" t="s">
        <v>91</v>
      </c>
      <c r="C24" s="170"/>
      <c r="D24" s="47"/>
      <c r="E24" s="154"/>
      <c r="F24" s="25">
        <v>10</v>
      </c>
      <c r="G24" s="26"/>
      <c r="H24" s="171"/>
      <c r="I24" s="172"/>
      <c r="J24" s="172"/>
      <c r="K24" s="172"/>
      <c r="L24" s="172"/>
      <c r="M24" s="172"/>
      <c r="N24" s="172"/>
      <c r="O24" s="173"/>
    </row>
    <row r="25" spans="1:15" ht="33" customHeight="1">
      <c r="A25" s="28" t="s">
        <v>23</v>
      </c>
      <c r="B25" s="195" t="s">
        <v>92</v>
      </c>
      <c r="C25" s="196"/>
      <c r="D25" s="50"/>
      <c r="E25" s="151">
        <f>$F$24*F25</f>
        <v>1.5</v>
      </c>
      <c r="F25" s="29">
        <v>0.15</v>
      </c>
      <c r="G25" s="39">
        <v>106.55</v>
      </c>
      <c r="H25" s="142" t="s">
        <v>136</v>
      </c>
      <c r="I25" s="142">
        <v>120</v>
      </c>
      <c r="J25" s="143" t="s">
        <v>76</v>
      </c>
      <c r="K25" s="143">
        <v>105</v>
      </c>
      <c r="L25" s="143" t="s">
        <v>77</v>
      </c>
      <c r="M25" s="143">
        <v>120</v>
      </c>
      <c r="N25" s="144" t="s">
        <v>137</v>
      </c>
      <c r="O25" s="145">
        <v>105</v>
      </c>
    </row>
    <row r="26" spans="1:15" ht="35.25" customHeight="1">
      <c r="A26" s="30" t="s">
        <v>135</v>
      </c>
      <c r="B26" s="198" t="s">
        <v>93</v>
      </c>
      <c r="C26" s="199"/>
      <c r="D26" s="48" t="s">
        <v>73</v>
      </c>
      <c r="E26" s="153">
        <f>$F$24*F26</f>
        <v>2</v>
      </c>
      <c r="F26" s="31">
        <v>0.2</v>
      </c>
      <c r="G26" s="10">
        <v>0.3257</v>
      </c>
      <c r="H26" s="142" t="s">
        <v>136</v>
      </c>
      <c r="I26" s="142">
        <v>30</v>
      </c>
      <c r="J26" s="143" t="s">
        <v>76</v>
      </c>
      <c r="K26" s="143">
        <v>20</v>
      </c>
      <c r="L26" s="143" t="s">
        <v>77</v>
      </c>
      <c r="M26" s="143">
        <v>30</v>
      </c>
      <c r="N26" s="144" t="s">
        <v>137</v>
      </c>
      <c r="O26" s="145">
        <v>20</v>
      </c>
    </row>
    <row r="27" spans="1:15" ht="31.5" customHeight="1">
      <c r="A27" s="28" t="s">
        <v>24</v>
      </c>
      <c r="B27" s="195" t="s">
        <v>94</v>
      </c>
      <c r="C27" s="196"/>
      <c r="D27" s="50"/>
      <c r="E27" s="151">
        <f>$F$24*F27</f>
        <v>1.5</v>
      </c>
      <c r="F27" s="29">
        <v>0.15</v>
      </c>
      <c r="G27" s="9">
        <v>0.6278</v>
      </c>
      <c r="H27" s="142" t="s">
        <v>75</v>
      </c>
      <c r="I27" s="142">
        <v>50</v>
      </c>
      <c r="J27" s="143" t="s">
        <v>76</v>
      </c>
      <c r="K27" s="143">
        <v>50</v>
      </c>
      <c r="L27" s="143" t="s">
        <v>77</v>
      </c>
      <c r="M27" s="143">
        <v>65</v>
      </c>
      <c r="N27" s="144" t="s">
        <v>78</v>
      </c>
      <c r="O27" s="145">
        <v>65</v>
      </c>
    </row>
    <row r="28" spans="1:15" ht="33" customHeight="1">
      <c r="A28" s="30" t="s">
        <v>25</v>
      </c>
      <c r="B28" s="198" t="s">
        <v>95</v>
      </c>
      <c r="C28" s="199"/>
      <c r="D28" s="48" t="s">
        <v>73</v>
      </c>
      <c r="E28" s="153">
        <f>$F$24*F28</f>
        <v>2</v>
      </c>
      <c r="F28" s="31">
        <v>0.2</v>
      </c>
      <c r="G28" s="10">
        <v>0.583</v>
      </c>
      <c r="H28" s="142" t="s">
        <v>136</v>
      </c>
      <c r="I28" s="142">
        <v>30</v>
      </c>
      <c r="J28" s="143" t="s">
        <v>76</v>
      </c>
      <c r="K28" s="143">
        <v>10</v>
      </c>
      <c r="L28" s="143" t="s">
        <v>77</v>
      </c>
      <c r="M28" s="143">
        <v>30</v>
      </c>
      <c r="N28" s="144" t="s">
        <v>137</v>
      </c>
      <c r="O28" s="145">
        <v>10</v>
      </c>
    </row>
    <row r="29" spans="1:15" ht="33" customHeight="1">
      <c r="A29" s="36" t="s">
        <v>26</v>
      </c>
      <c r="B29" s="176" t="s">
        <v>96</v>
      </c>
      <c r="C29" s="176"/>
      <c r="D29" s="53"/>
      <c r="E29" s="152">
        <f>$F$24*F29</f>
        <v>1.5</v>
      </c>
      <c r="F29" s="32">
        <v>0.15</v>
      </c>
      <c r="G29" s="33" t="s">
        <v>146</v>
      </c>
      <c r="H29" s="142" t="s">
        <v>136</v>
      </c>
      <c r="I29" s="142">
        <v>28</v>
      </c>
      <c r="J29" s="143" t="s">
        <v>76</v>
      </c>
      <c r="K29" s="143">
        <v>12</v>
      </c>
      <c r="L29" s="143" t="s">
        <v>77</v>
      </c>
      <c r="M29" s="143">
        <v>28</v>
      </c>
      <c r="N29" s="144" t="s">
        <v>137</v>
      </c>
      <c r="O29" s="145">
        <v>12</v>
      </c>
    </row>
    <row r="30" spans="1:15" ht="38.25" customHeight="1">
      <c r="A30" s="28" t="s">
        <v>27</v>
      </c>
      <c r="B30" s="195" t="s">
        <v>97</v>
      </c>
      <c r="C30" s="196"/>
      <c r="D30" s="51" t="s">
        <v>73</v>
      </c>
      <c r="E30" s="151">
        <f>$F$24*F30</f>
        <v>1.5</v>
      </c>
      <c r="F30" s="29">
        <v>0.15</v>
      </c>
      <c r="G30" s="146" t="s">
        <v>147</v>
      </c>
      <c r="H30" s="142" t="s">
        <v>136</v>
      </c>
      <c r="I30" s="142">
        <v>1.45</v>
      </c>
      <c r="J30" s="143" t="s">
        <v>76</v>
      </c>
      <c r="K30" s="143">
        <v>1</v>
      </c>
      <c r="L30" s="143" t="s">
        <v>77</v>
      </c>
      <c r="M30" s="143">
        <v>1.45</v>
      </c>
      <c r="N30" s="144" t="s">
        <v>137</v>
      </c>
      <c r="O30" s="145">
        <v>1</v>
      </c>
    </row>
    <row r="31" spans="1:15" ht="23.25">
      <c r="A31" s="23" t="s">
        <v>28</v>
      </c>
      <c r="B31" s="170" t="s">
        <v>98</v>
      </c>
      <c r="C31" s="170"/>
      <c r="D31" s="47"/>
      <c r="E31" s="154"/>
      <c r="F31" s="25">
        <v>10</v>
      </c>
      <c r="G31" s="26"/>
      <c r="H31" s="171"/>
      <c r="I31" s="172"/>
      <c r="J31" s="172"/>
      <c r="K31" s="172"/>
      <c r="L31" s="172"/>
      <c r="M31" s="172"/>
      <c r="N31" s="172"/>
      <c r="O31" s="173"/>
    </row>
    <row r="32" spans="1:15" ht="43.5" customHeight="1">
      <c r="A32" s="28" t="s">
        <v>187</v>
      </c>
      <c r="B32" s="195" t="s">
        <v>99</v>
      </c>
      <c r="C32" s="196"/>
      <c r="D32" s="51" t="s">
        <v>73</v>
      </c>
      <c r="E32" s="151">
        <f>$F$31*F32</f>
        <v>5</v>
      </c>
      <c r="F32" s="29">
        <v>0.5</v>
      </c>
      <c r="G32" s="9">
        <v>0.4269</v>
      </c>
      <c r="H32" s="142" t="s">
        <v>75</v>
      </c>
      <c r="I32" s="142">
        <v>40</v>
      </c>
      <c r="J32" s="143" t="s">
        <v>76</v>
      </c>
      <c r="K32" s="143">
        <v>40</v>
      </c>
      <c r="L32" s="143" t="s">
        <v>77</v>
      </c>
      <c r="M32" s="143">
        <v>60</v>
      </c>
      <c r="N32" s="144" t="s">
        <v>78</v>
      </c>
      <c r="O32" s="145">
        <v>60</v>
      </c>
    </row>
    <row r="33" spans="1:15" ht="30.75" customHeight="1">
      <c r="A33" s="28" t="s">
        <v>29</v>
      </c>
      <c r="B33" s="194" t="s">
        <v>100</v>
      </c>
      <c r="C33" s="194"/>
      <c r="D33" s="51" t="s">
        <v>73</v>
      </c>
      <c r="E33" s="151">
        <f>$F$31*F33</f>
        <v>5</v>
      </c>
      <c r="F33" s="29">
        <v>0.5</v>
      </c>
      <c r="G33" s="9">
        <v>0.2539</v>
      </c>
      <c r="H33" s="142" t="s">
        <v>136</v>
      </c>
      <c r="I33" s="142">
        <v>35</v>
      </c>
      <c r="J33" s="143" t="s">
        <v>76</v>
      </c>
      <c r="K33" s="143">
        <v>25</v>
      </c>
      <c r="L33" s="143" t="s">
        <v>77</v>
      </c>
      <c r="M33" s="143">
        <v>35</v>
      </c>
      <c r="N33" s="144" t="s">
        <v>137</v>
      </c>
      <c r="O33" s="145">
        <v>25</v>
      </c>
    </row>
    <row r="34" spans="1:15" ht="23.25">
      <c r="A34" s="23" t="s">
        <v>30</v>
      </c>
      <c r="B34" s="170" t="s">
        <v>101</v>
      </c>
      <c r="C34" s="170"/>
      <c r="D34" s="47"/>
      <c r="E34" s="154"/>
      <c r="F34" s="25">
        <v>20</v>
      </c>
      <c r="G34" s="26"/>
      <c r="H34" s="171"/>
      <c r="I34" s="172"/>
      <c r="J34" s="172"/>
      <c r="K34" s="172"/>
      <c r="L34" s="172"/>
      <c r="M34" s="172"/>
      <c r="N34" s="172"/>
      <c r="O34" s="173"/>
    </row>
    <row r="35" spans="1:15" ht="36.75" customHeight="1">
      <c r="A35" s="28" t="s">
        <v>31</v>
      </c>
      <c r="B35" s="195" t="s">
        <v>163</v>
      </c>
      <c r="C35" s="196"/>
      <c r="D35" s="50"/>
      <c r="E35" s="151">
        <f>$F$34*F35</f>
        <v>3</v>
      </c>
      <c r="F35" s="29">
        <v>0.15</v>
      </c>
      <c r="G35" s="39">
        <v>318.83</v>
      </c>
      <c r="H35" s="142" t="s">
        <v>136</v>
      </c>
      <c r="I35" s="142">
        <v>350</v>
      </c>
      <c r="J35" s="143" t="s">
        <v>76</v>
      </c>
      <c r="K35" s="143">
        <v>200</v>
      </c>
      <c r="L35" s="143" t="s">
        <v>77</v>
      </c>
      <c r="M35" s="143">
        <v>350</v>
      </c>
      <c r="N35" s="144" t="s">
        <v>137</v>
      </c>
      <c r="O35" s="145">
        <v>200</v>
      </c>
    </row>
    <row r="36" spans="1:15" ht="34.5" customHeight="1">
      <c r="A36" s="30" t="s">
        <v>32</v>
      </c>
      <c r="B36" s="198" t="s">
        <v>161</v>
      </c>
      <c r="C36" s="199"/>
      <c r="D36" s="52"/>
      <c r="E36" s="153">
        <f aca="true" t="shared" si="0" ref="E36:E43">$F$34*F36</f>
        <v>3</v>
      </c>
      <c r="F36" s="31">
        <v>0.15</v>
      </c>
      <c r="G36" s="71">
        <v>43.04</v>
      </c>
      <c r="H36" s="142" t="s">
        <v>136</v>
      </c>
      <c r="I36" s="142">
        <v>42</v>
      </c>
      <c r="J36" s="143" t="s">
        <v>76</v>
      </c>
      <c r="K36" s="143">
        <v>21</v>
      </c>
      <c r="L36" s="143" t="s">
        <v>77</v>
      </c>
      <c r="M36" s="143">
        <v>42</v>
      </c>
      <c r="N36" s="144" t="s">
        <v>137</v>
      </c>
      <c r="O36" s="145">
        <v>21</v>
      </c>
    </row>
    <row r="37" spans="1:15" ht="35.25" customHeight="1">
      <c r="A37" s="28" t="s">
        <v>33</v>
      </c>
      <c r="B37" s="195" t="s">
        <v>162</v>
      </c>
      <c r="C37" s="196"/>
      <c r="D37" s="50"/>
      <c r="E37" s="151">
        <f t="shared" si="0"/>
        <v>2</v>
      </c>
      <c r="F37" s="29">
        <v>0.1</v>
      </c>
      <c r="G37" s="39">
        <v>56.48</v>
      </c>
      <c r="H37" s="142" t="s">
        <v>136</v>
      </c>
      <c r="I37" s="142">
        <v>125</v>
      </c>
      <c r="J37" s="143" t="s">
        <v>76</v>
      </c>
      <c r="K37" s="143">
        <v>50</v>
      </c>
      <c r="L37" s="143" t="s">
        <v>77</v>
      </c>
      <c r="M37" s="143">
        <v>125</v>
      </c>
      <c r="N37" s="144" t="s">
        <v>137</v>
      </c>
      <c r="O37" s="145">
        <v>50</v>
      </c>
    </row>
    <row r="38" spans="1:15" ht="30" customHeight="1">
      <c r="A38" s="36" t="s">
        <v>34</v>
      </c>
      <c r="B38" s="176" t="s">
        <v>102</v>
      </c>
      <c r="C38" s="176"/>
      <c r="D38" s="53"/>
      <c r="E38" s="152">
        <f t="shared" si="0"/>
        <v>3</v>
      </c>
      <c r="F38" s="32">
        <v>0.15</v>
      </c>
      <c r="G38" s="34">
        <v>0.0821</v>
      </c>
      <c r="H38" s="142" t="s">
        <v>75</v>
      </c>
      <c r="I38" s="142">
        <v>3.5</v>
      </c>
      <c r="J38" s="143" t="s">
        <v>76</v>
      </c>
      <c r="K38" s="143">
        <v>3.5</v>
      </c>
      <c r="L38" s="143" t="s">
        <v>77</v>
      </c>
      <c r="M38" s="143">
        <v>5.5</v>
      </c>
      <c r="N38" s="144" t="s">
        <v>78</v>
      </c>
      <c r="O38" s="145">
        <v>5.5</v>
      </c>
    </row>
    <row r="39" spans="1:15" ht="23.25">
      <c r="A39" s="30" t="s">
        <v>35</v>
      </c>
      <c r="B39" s="177" t="s">
        <v>159</v>
      </c>
      <c r="C39" s="177"/>
      <c r="D39" s="52"/>
      <c r="E39" s="153">
        <f t="shared" si="0"/>
        <v>2</v>
      </c>
      <c r="F39" s="31">
        <v>0.1</v>
      </c>
      <c r="G39" s="20" t="s">
        <v>160</v>
      </c>
      <c r="H39" s="142" t="s">
        <v>136</v>
      </c>
      <c r="I39" s="142">
        <v>27</v>
      </c>
      <c r="J39" s="143" t="s">
        <v>76</v>
      </c>
      <c r="K39" s="143">
        <v>21</v>
      </c>
      <c r="L39" s="143" t="s">
        <v>77</v>
      </c>
      <c r="M39" s="143">
        <v>27</v>
      </c>
      <c r="N39" s="144" t="s">
        <v>137</v>
      </c>
      <c r="O39" s="145">
        <v>21</v>
      </c>
    </row>
    <row r="40" spans="1:15" ht="28.5" customHeight="1">
      <c r="A40" s="30" t="s">
        <v>36</v>
      </c>
      <c r="B40" s="198" t="s">
        <v>103</v>
      </c>
      <c r="C40" s="199"/>
      <c r="D40" s="52"/>
      <c r="E40" s="153">
        <f t="shared" si="0"/>
        <v>2</v>
      </c>
      <c r="F40" s="31">
        <v>0.1</v>
      </c>
      <c r="G40" s="10">
        <v>0.2005</v>
      </c>
      <c r="H40" s="142" t="s">
        <v>136</v>
      </c>
      <c r="I40" s="142">
        <v>15</v>
      </c>
      <c r="J40" s="143" t="s">
        <v>76</v>
      </c>
      <c r="K40" s="143">
        <v>8</v>
      </c>
      <c r="L40" s="143" t="s">
        <v>77</v>
      </c>
      <c r="M40" s="143">
        <v>15</v>
      </c>
      <c r="N40" s="144" t="s">
        <v>137</v>
      </c>
      <c r="O40" s="145">
        <v>8</v>
      </c>
    </row>
    <row r="41" spans="1:15" ht="37.5" customHeight="1">
      <c r="A41" s="30" t="s">
        <v>37</v>
      </c>
      <c r="B41" s="198" t="s">
        <v>104</v>
      </c>
      <c r="C41" s="199"/>
      <c r="D41" s="52"/>
      <c r="E41" s="153">
        <f t="shared" si="0"/>
        <v>2</v>
      </c>
      <c r="F41" s="31">
        <v>0.1</v>
      </c>
      <c r="G41" s="20" t="s">
        <v>148</v>
      </c>
      <c r="H41" s="142" t="s">
        <v>136</v>
      </c>
      <c r="I41" s="142">
        <v>35</v>
      </c>
      <c r="J41" s="143" t="s">
        <v>76</v>
      </c>
      <c r="K41" s="143">
        <v>30</v>
      </c>
      <c r="L41" s="143" t="s">
        <v>77</v>
      </c>
      <c r="M41" s="143">
        <v>35</v>
      </c>
      <c r="N41" s="144" t="s">
        <v>137</v>
      </c>
      <c r="O41" s="145">
        <v>30</v>
      </c>
    </row>
    <row r="42" spans="1:15" ht="36" customHeight="1">
      <c r="A42" s="30" t="s">
        <v>38</v>
      </c>
      <c r="B42" s="198" t="s">
        <v>105</v>
      </c>
      <c r="C42" s="199"/>
      <c r="D42" s="52"/>
      <c r="E42" s="153">
        <f t="shared" si="0"/>
        <v>1</v>
      </c>
      <c r="F42" s="31">
        <v>0.05</v>
      </c>
      <c r="G42" s="20" t="s">
        <v>149</v>
      </c>
      <c r="H42" s="142" t="s">
        <v>136</v>
      </c>
      <c r="I42" s="142">
        <v>31</v>
      </c>
      <c r="J42" s="143" t="s">
        <v>76</v>
      </c>
      <c r="K42" s="143">
        <v>27</v>
      </c>
      <c r="L42" s="143" t="s">
        <v>77</v>
      </c>
      <c r="M42" s="143">
        <v>31</v>
      </c>
      <c r="N42" s="144" t="s">
        <v>137</v>
      </c>
      <c r="O42" s="145">
        <v>27</v>
      </c>
    </row>
    <row r="43" spans="1:15" ht="39" customHeight="1">
      <c r="A43" s="28" t="s">
        <v>39</v>
      </c>
      <c r="B43" s="195" t="s">
        <v>157</v>
      </c>
      <c r="C43" s="196"/>
      <c r="D43" s="50"/>
      <c r="E43" s="151">
        <f t="shared" si="0"/>
        <v>2</v>
      </c>
      <c r="F43" s="29">
        <v>0.1</v>
      </c>
      <c r="G43" s="146" t="s">
        <v>158</v>
      </c>
      <c r="H43" s="142" t="s">
        <v>136</v>
      </c>
      <c r="I43" s="142">
        <v>24</v>
      </c>
      <c r="J43" s="143" t="s">
        <v>76</v>
      </c>
      <c r="K43" s="143">
        <v>20</v>
      </c>
      <c r="L43" s="143" t="s">
        <v>77</v>
      </c>
      <c r="M43" s="143">
        <v>24</v>
      </c>
      <c r="N43" s="144" t="s">
        <v>137</v>
      </c>
      <c r="O43" s="145">
        <v>20</v>
      </c>
    </row>
    <row r="44" spans="1:15" ht="23.25">
      <c r="A44" s="14" t="s">
        <v>40</v>
      </c>
      <c r="B44" s="209" t="s">
        <v>106</v>
      </c>
      <c r="C44" s="209"/>
      <c r="D44" s="46"/>
      <c r="E44" s="156"/>
      <c r="F44" s="15">
        <f>+F45+F52</f>
        <v>10</v>
      </c>
      <c r="G44" s="27"/>
      <c r="H44" s="202"/>
      <c r="I44" s="203"/>
      <c r="J44" s="203"/>
      <c r="K44" s="203"/>
      <c r="L44" s="203"/>
      <c r="M44" s="203"/>
      <c r="N44" s="203"/>
      <c r="O44" s="204"/>
    </row>
    <row r="45" spans="1:15" ht="23.25">
      <c r="A45" s="23" t="s">
        <v>41</v>
      </c>
      <c r="B45" s="170" t="s">
        <v>107</v>
      </c>
      <c r="C45" s="170"/>
      <c r="D45" s="47"/>
      <c r="E45" s="154"/>
      <c r="F45" s="25">
        <v>5</v>
      </c>
      <c r="G45" s="26"/>
      <c r="H45" s="171"/>
      <c r="I45" s="172"/>
      <c r="J45" s="172"/>
      <c r="K45" s="172"/>
      <c r="L45" s="172"/>
      <c r="M45" s="172"/>
      <c r="N45" s="172"/>
      <c r="O45" s="173"/>
    </row>
    <row r="46" spans="1:15" ht="23.25">
      <c r="A46" s="36" t="s">
        <v>42</v>
      </c>
      <c r="B46" s="176" t="s">
        <v>108</v>
      </c>
      <c r="C46" s="176"/>
      <c r="D46" s="53"/>
      <c r="E46" s="152">
        <f>$F$45*F46</f>
        <v>1</v>
      </c>
      <c r="F46" s="32">
        <v>0.2</v>
      </c>
      <c r="G46" s="34">
        <v>0.1215</v>
      </c>
      <c r="H46" s="205" t="s">
        <v>151</v>
      </c>
      <c r="I46" s="205"/>
      <c r="J46" s="206"/>
      <c r="K46" s="206"/>
      <c r="L46" s="206"/>
      <c r="M46" s="206"/>
      <c r="N46" s="207" t="s">
        <v>150</v>
      </c>
      <c r="O46" s="208"/>
    </row>
    <row r="47" spans="1:15" ht="23.25">
      <c r="A47" s="36" t="s">
        <v>43</v>
      </c>
      <c r="B47" s="176" t="s">
        <v>109</v>
      </c>
      <c r="C47" s="176"/>
      <c r="D47" s="55" t="s">
        <v>73</v>
      </c>
      <c r="E47" s="152">
        <f>$F$45*F47</f>
        <v>1</v>
      </c>
      <c r="F47" s="32">
        <v>0.2</v>
      </c>
      <c r="G47" s="37">
        <v>203.62</v>
      </c>
      <c r="H47" s="142" t="s">
        <v>136</v>
      </c>
      <c r="I47" s="142">
        <v>250</v>
      </c>
      <c r="J47" s="143" t="s">
        <v>76</v>
      </c>
      <c r="K47" s="143">
        <v>215</v>
      </c>
      <c r="L47" s="143" t="s">
        <v>77</v>
      </c>
      <c r="M47" s="143">
        <v>250</v>
      </c>
      <c r="N47" s="144" t="s">
        <v>137</v>
      </c>
      <c r="O47" s="145">
        <v>215</v>
      </c>
    </row>
    <row r="48" spans="1:15" ht="34.5" customHeight="1">
      <c r="A48" s="36" t="s">
        <v>44</v>
      </c>
      <c r="B48" s="174" t="s">
        <v>110</v>
      </c>
      <c r="C48" s="175"/>
      <c r="D48" s="53"/>
      <c r="E48" s="152">
        <f>$F$45*F48</f>
        <v>0.75</v>
      </c>
      <c r="F48" s="32">
        <v>0.15</v>
      </c>
      <c r="G48" s="34">
        <v>0.9237</v>
      </c>
      <c r="H48" s="142" t="s">
        <v>75</v>
      </c>
      <c r="I48" s="142">
        <v>65</v>
      </c>
      <c r="J48" s="143" t="s">
        <v>76</v>
      </c>
      <c r="K48" s="143">
        <v>65</v>
      </c>
      <c r="L48" s="143" t="s">
        <v>77</v>
      </c>
      <c r="M48" s="143">
        <v>75</v>
      </c>
      <c r="N48" s="144" t="s">
        <v>78</v>
      </c>
      <c r="O48" s="145">
        <v>75</v>
      </c>
    </row>
    <row r="49" spans="1:15" ht="33" customHeight="1">
      <c r="A49" s="36" t="s">
        <v>45</v>
      </c>
      <c r="B49" s="174" t="s">
        <v>111</v>
      </c>
      <c r="C49" s="175"/>
      <c r="D49" s="53"/>
      <c r="E49" s="152">
        <f>$F$45*F49</f>
        <v>0.75</v>
      </c>
      <c r="F49" s="32">
        <v>0.15</v>
      </c>
      <c r="G49" s="34">
        <v>0.872</v>
      </c>
      <c r="H49" s="142" t="s">
        <v>75</v>
      </c>
      <c r="I49" s="142">
        <v>77</v>
      </c>
      <c r="J49" s="143" t="s">
        <v>76</v>
      </c>
      <c r="K49" s="143">
        <v>77</v>
      </c>
      <c r="L49" s="143" t="s">
        <v>77</v>
      </c>
      <c r="M49" s="143">
        <v>84</v>
      </c>
      <c r="N49" s="144" t="s">
        <v>78</v>
      </c>
      <c r="O49" s="145">
        <v>84</v>
      </c>
    </row>
    <row r="50" spans="1:15" ht="43.5" customHeight="1">
      <c r="A50" s="28" t="s">
        <v>46</v>
      </c>
      <c r="B50" s="195" t="s">
        <v>112</v>
      </c>
      <c r="C50" s="196"/>
      <c r="D50" s="50"/>
      <c r="E50" s="151">
        <f>$F$45*F50</f>
        <v>0.75</v>
      </c>
      <c r="F50" s="29">
        <v>0.15</v>
      </c>
      <c r="G50" s="9">
        <v>0.1599</v>
      </c>
      <c r="H50" s="142" t="s">
        <v>75</v>
      </c>
      <c r="I50" s="142">
        <v>14</v>
      </c>
      <c r="J50" s="143" t="s">
        <v>76</v>
      </c>
      <c r="K50" s="143">
        <v>14</v>
      </c>
      <c r="L50" s="143" t="s">
        <v>77</v>
      </c>
      <c r="M50" s="143">
        <v>18</v>
      </c>
      <c r="N50" s="144" t="s">
        <v>78</v>
      </c>
      <c r="O50" s="145">
        <v>18</v>
      </c>
    </row>
    <row r="51" spans="1:15" ht="36" customHeight="1">
      <c r="A51" s="28" t="s">
        <v>47</v>
      </c>
      <c r="B51" s="195" t="s">
        <v>113</v>
      </c>
      <c r="C51" s="196"/>
      <c r="D51" s="50"/>
      <c r="E51" s="151">
        <f>$F$45*F51</f>
        <v>0.75</v>
      </c>
      <c r="F51" s="29">
        <v>0.15</v>
      </c>
      <c r="G51" s="9">
        <v>0.1801</v>
      </c>
      <c r="H51" s="142" t="s">
        <v>75</v>
      </c>
      <c r="I51" s="142">
        <v>13</v>
      </c>
      <c r="J51" s="143" t="s">
        <v>76</v>
      </c>
      <c r="K51" s="143">
        <v>13</v>
      </c>
      <c r="L51" s="143" t="s">
        <v>77</v>
      </c>
      <c r="M51" s="143">
        <v>19</v>
      </c>
      <c r="N51" s="144" t="s">
        <v>78</v>
      </c>
      <c r="O51" s="145">
        <v>19</v>
      </c>
    </row>
    <row r="52" spans="1:15" ht="23.25">
      <c r="A52" s="23" t="s">
        <v>48</v>
      </c>
      <c r="B52" s="170" t="s">
        <v>70</v>
      </c>
      <c r="C52" s="170"/>
      <c r="D52" s="47"/>
      <c r="E52" s="154"/>
      <c r="F52" s="25">
        <v>5</v>
      </c>
      <c r="G52" s="26"/>
      <c r="H52" s="171"/>
      <c r="I52" s="172"/>
      <c r="J52" s="172"/>
      <c r="K52" s="172"/>
      <c r="L52" s="172"/>
      <c r="M52" s="172"/>
      <c r="N52" s="172"/>
      <c r="O52" s="173"/>
    </row>
    <row r="53" spans="1:15" ht="32.25" customHeight="1">
      <c r="A53" s="36" t="s">
        <v>49</v>
      </c>
      <c r="B53" s="174" t="s">
        <v>114</v>
      </c>
      <c r="C53" s="175"/>
      <c r="D53" s="53"/>
      <c r="E53" s="152">
        <f>$F$52*F53</f>
        <v>2.5</v>
      </c>
      <c r="F53" s="32">
        <v>0.5</v>
      </c>
      <c r="G53" s="34">
        <v>0.4651</v>
      </c>
      <c r="H53" s="142" t="s">
        <v>75</v>
      </c>
      <c r="I53" s="142">
        <v>20</v>
      </c>
      <c r="J53" s="143" t="s">
        <v>76</v>
      </c>
      <c r="K53" s="143">
        <v>20</v>
      </c>
      <c r="L53" s="143" t="s">
        <v>77</v>
      </c>
      <c r="M53" s="143">
        <v>30</v>
      </c>
      <c r="N53" s="144" t="s">
        <v>78</v>
      </c>
      <c r="O53" s="145">
        <v>30</v>
      </c>
    </row>
    <row r="54" spans="1:15" ht="20.25" customHeight="1">
      <c r="A54" s="36" t="s">
        <v>50</v>
      </c>
      <c r="B54" s="176" t="s">
        <v>115</v>
      </c>
      <c r="C54" s="176"/>
      <c r="D54" s="53"/>
      <c r="E54" s="152">
        <f>$F$52*F54</f>
        <v>2.5</v>
      </c>
      <c r="F54" s="32">
        <v>0.5</v>
      </c>
      <c r="G54" s="33" t="s">
        <v>2</v>
      </c>
      <c r="H54" s="205" t="s">
        <v>3</v>
      </c>
      <c r="I54" s="205"/>
      <c r="J54" s="206"/>
      <c r="K54" s="206"/>
      <c r="L54" s="206"/>
      <c r="M54" s="206"/>
      <c r="N54" s="207" t="s">
        <v>2</v>
      </c>
      <c r="O54" s="208"/>
    </row>
    <row r="55" spans="1:15" ht="23.25">
      <c r="A55" s="38">
        <v>4</v>
      </c>
      <c r="B55" s="209" t="s">
        <v>116</v>
      </c>
      <c r="C55" s="209"/>
      <c r="D55" s="46"/>
      <c r="E55" s="156"/>
      <c r="F55" s="15">
        <f>+F56+F59+F61+F63+F66</f>
        <v>20</v>
      </c>
      <c r="G55" s="27"/>
      <c r="H55" s="202"/>
      <c r="I55" s="203"/>
      <c r="J55" s="203"/>
      <c r="K55" s="203"/>
      <c r="L55" s="203"/>
      <c r="M55" s="203"/>
      <c r="N55" s="203"/>
      <c r="O55" s="204"/>
    </row>
    <row r="56" spans="1:15" ht="23.25">
      <c r="A56" s="11" t="s">
        <v>51</v>
      </c>
      <c r="B56" s="210" t="s">
        <v>117</v>
      </c>
      <c r="C56" s="210"/>
      <c r="D56" s="56"/>
      <c r="E56" s="157"/>
      <c r="F56" s="13">
        <v>4</v>
      </c>
      <c r="G56" s="22"/>
      <c r="H56" s="211"/>
      <c r="I56" s="212"/>
      <c r="J56" s="212"/>
      <c r="K56" s="212"/>
      <c r="L56" s="212"/>
      <c r="M56" s="212"/>
      <c r="N56" s="212"/>
      <c r="O56" s="213"/>
    </row>
    <row r="57" spans="1:15" ht="23.25">
      <c r="A57" s="36" t="s">
        <v>52</v>
      </c>
      <c r="B57" s="176" t="s">
        <v>118</v>
      </c>
      <c r="C57" s="176"/>
      <c r="D57" s="53"/>
      <c r="E57" s="152">
        <f>$F$56*F57</f>
        <v>3.2</v>
      </c>
      <c r="F57" s="32">
        <v>0.8</v>
      </c>
      <c r="G57" s="33" t="s">
        <v>2</v>
      </c>
      <c r="H57" s="205" t="s">
        <v>3</v>
      </c>
      <c r="I57" s="205"/>
      <c r="J57" s="206"/>
      <c r="K57" s="206"/>
      <c r="L57" s="206"/>
      <c r="M57" s="206"/>
      <c r="N57" s="207" t="s">
        <v>2</v>
      </c>
      <c r="O57" s="208"/>
    </row>
    <row r="58" spans="1:15" ht="23.25">
      <c r="A58" s="36" t="s">
        <v>53</v>
      </c>
      <c r="B58" s="176" t="s">
        <v>119</v>
      </c>
      <c r="C58" s="176"/>
      <c r="D58" s="53"/>
      <c r="E58" s="152">
        <f>$F$56*F58</f>
        <v>0.8</v>
      </c>
      <c r="F58" s="32">
        <v>0.2</v>
      </c>
      <c r="G58" s="33" t="s">
        <v>2</v>
      </c>
      <c r="H58" s="205" t="s">
        <v>3</v>
      </c>
      <c r="I58" s="205"/>
      <c r="J58" s="206"/>
      <c r="K58" s="206"/>
      <c r="L58" s="206"/>
      <c r="M58" s="206"/>
      <c r="N58" s="207" t="s">
        <v>2</v>
      </c>
      <c r="O58" s="208"/>
    </row>
    <row r="59" spans="1:15" ht="23.25">
      <c r="A59" s="23" t="s">
        <v>54</v>
      </c>
      <c r="B59" s="170" t="s">
        <v>120</v>
      </c>
      <c r="C59" s="170"/>
      <c r="D59" s="47"/>
      <c r="E59" s="154"/>
      <c r="F59" s="25">
        <v>4</v>
      </c>
      <c r="G59" s="26"/>
      <c r="H59" s="171"/>
      <c r="I59" s="172"/>
      <c r="J59" s="172"/>
      <c r="K59" s="172"/>
      <c r="L59" s="172"/>
      <c r="M59" s="172"/>
      <c r="N59" s="172"/>
      <c r="O59" s="173"/>
    </row>
    <row r="60" spans="1:15" ht="36" customHeight="1">
      <c r="A60" s="12" t="s">
        <v>55</v>
      </c>
      <c r="B60" s="216" t="s">
        <v>121</v>
      </c>
      <c r="C60" s="216"/>
      <c r="D60" s="54"/>
      <c r="E60" s="158">
        <f>$F$59*F60</f>
        <v>4</v>
      </c>
      <c r="F60" s="7">
        <v>1</v>
      </c>
      <c r="G60" s="58" t="s">
        <v>152</v>
      </c>
      <c r="H60" s="205" t="s">
        <v>3</v>
      </c>
      <c r="I60" s="205"/>
      <c r="J60" s="206" t="s">
        <v>142</v>
      </c>
      <c r="K60" s="206"/>
      <c r="L60" s="206"/>
      <c r="M60" s="206"/>
      <c r="N60" s="207" t="s">
        <v>2</v>
      </c>
      <c r="O60" s="208"/>
    </row>
    <row r="61" spans="1:15" ht="23.25">
      <c r="A61" s="23" t="s">
        <v>56</v>
      </c>
      <c r="B61" s="170" t="s">
        <v>122</v>
      </c>
      <c r="C61" s="170"/>
      <c r="D61" s="47"/>
      <c r="E61" s="154"/>
      <c r="F61" s="25">
        <v>4</v>
      </c>
      <c r="G61" s="26"/>
      <c r="H61" s="171"/>
      <c r="I61" s="172"/>
      <c r="J61" s="172"/>
      <c r="K61" s="172"/>
      <c r="L61" s="172"/>
      <c r="M61" s="172"/>
      <c r="N61" s="172"/>
      <c r="O61" s="173"/>
    </row>
    <row r="62" spans="1:15" ht="29.25" customHeight="1">
      <c r="A62" s="36" t="s">
        <v>57</v>
      </c>
      <c r="B62" s="176" t="s">
        <v>123</v>
      </c>
      <c r="C62" s="176"/>
      <c r="D62" s="53"/>
      <c r="E62" s="152">
        <f>$F$61*F62</f>
        <v>4</v>
      </c>
      <c r="F62" s="32">
        <v>1</v>
      </c>
      <c r="G62" s="10">
        <v>0.1068</v>
      </c>
      <c r="H62" s="205" t="s">
        <v>144</v>
      </c>
      <c r="I62" s="205"/>
      <c r="J62" s="206"/>
      <c r="K62" s="206"/>
      <c r="L62" s="206"/>
      <c r="M62" s="206"/>
      <c r="N62" s="214" t="s">
        <v>143</v>
      </c>
      <c r="O62" s="215"/>
    </row>
    <row r="63" spans="1:15" ht="23.25">
      <c r="A63" s="23" t="s">
        <v>58</v>
      </c>
      <c r="B63" s="170" t="s">
        <v>124</v>
      </c>
      <c r="C63" s="170"/>
      <c r="D63" s="47"/>
      <c r="E63" s="154"/>
      <c r="F63" s="25">
        <v>4</v>
      </c>
      <c r="G63" s="26"/>
      <c r="H63" s="171"/>
      <c r="I63" s="172"/>
      <c r="J63" s="172"/>
      <c r="K63" s="172"/>
      <c r="L63" s="172"/>
      <c r="M63" s="172"/>
      <c r="N63" s="172"/>
      <c r="O63" s="173"/>
    </row>
    <row r="64" spans="1:15" ht="23.25">
      <c r="A64" s="36" t="s">
        <v>59</v>
      </c>
      <c r="B64" s="176" t="s">
        <v>125</v>
      </c>
      <c r="C64" s="176"/>
      <c r="D64" s="53"/>
      <c r="E64" s="152">
        <f>$F$63*F64</f>
        <v>1.2</v>
      </c>
      <c r="F64" s="32">
        <v>0.3</v>
      </c>
      <c r="G64" s="33" t="s">
        <v>2</v>
      </c>
      <c r="H64" s="205" t="s">
        <v>3</v>
      </c>
      <c r="I64" s="205"/>
      <c r="J64" s="206"/>
      <c r="K64" s="206"/>
      <c r="L64" s="206"/>
      <c r="M64" s="206"/>
      <c r="N64" s="214" t="s">
        <v>2</v>
      </c>
      <c r="O64" s="215"/>
    </row>
    <row r="65" spans="1:15" ht="23.25">
      <c r="A65" s="36" t="s">
        <v>60</v>
      </c>
      <c r="B65" s="176" t="s">
        <v>126</v>
      </c>
      <c r="C65" s="176"/>
      <c r="D65" s="53"/>
      <c r="E65" s="152">
        <f>$F$63*F65</f>
        <v>2.8</v>
      </c>
      <c r="F65" s="32">
        <v>0.7</v>
      </c>
      <c r="G65" s="33" t="s">
        <v>2</v>
      </c>
      <c r="H65" s="205" t="s">
        <v>3</v>
      </c>
      <c r="I65" s="205"/>
      <c r="J65" s="206"/>
      <c r="K65" s="206"/>
      <c r="L65" s="206"/>
      <c r="M65" s="206"/>
      <c r="N65" s="214" t="s">
        <v>2</v>
      </c>
      <c r="O65" s="215"/>
    </row>
    <row r="66" spans="1:15" ht="23.25">
      <c r="A66" s="23" t="s">
        <v>61</v>
      </c>
      <c r="B66" s="170" t="s">
        <v>127</v>
      </c>
      <c r="C66" s="170"/>
      <c r="D66" s="47"/>
      <c r="E66" s="154"/>
      <c r="F66" s="25">
        <v>4</v>
      </c>
      <c r="G66" s="26"/>
      <c r="H66" s="171"/>
      <c r="I66" s="172"/>
      <c r="J66" s="172"/>
      <c r="K66" s="172"/>
      <c r="L66" s="172"/>
      <c r="M66" s="172"/>
      <c r="N66" s="172"/>
      <c r="O66" s="173"/>
    </row>
    <row r="67" spans="1:15" ht="23.25">
      <c r="A67" s="30" t="s">
        <v>62</v>
      </c>
      <c r="B67" s="177" t="s">
        <v>128</v>
      </c>
      <c r="C67" s="177"/>
      <c r="D67" s="48" t="s">
        <v>73</v>
      </c>
      <c r="E67" s="153">
        <f>$F$66*F67</f>
        <v>4</v>
      </c>
      <c r="F67" s="31">
        <v>1</v>
      </c>
      <c r="G67" s="10">
        <v>0.0056</v>
      </c>
      <c r="H67" s="142" t="s">
        <v>75</v>
      </c>
      <c r="I67" s="142">
        <v>1</v>
      </c>
      <c r="J67" s="143" t="s">
        <v>76</v>
      </c>
      <c r="K67" s="143">
        <v>1</v>
      </c>
      <c r="L67" s="143" t="s">
        <v>77</v>
      </c>
      <c r="M67" s="143">
        <v>1.6</v>
      </c>
      <c r="N67" s="144" t="s">
        <v>78</v>
      </c>
      <c r="O67" s="145">
        <v>1.6</v>
      </c>
    </row>
    <row r="68" spans="1:15" ht="26.25" customHeight="1">
      <c r="A68" s="38">
        <v>5</v>
      </c>
      <c r="B68" s="209" t="s">
        <v>129</v>
      </c>
      <c r="C68" s="209"/>
      <c r="D68" s="46"/>
      <c r="E68" s="156"/>
      <c r="F68" s="15">
        <f>+F69+F72</f>
        <v>10</v>
      </c>
      <c r="G68" s="27"/>
      <c r="H68" s="202"/>
      <c r="I68" s="203"/>
      <c r="J68" s="203"/>
      <c r="K68" s="203"/>
      <c r="L68" s="203"/>
      <c r="M68" s="203"/>
      <c r="N68" s="203"/>
      <c r="O68" s="204"/>
    </row>
    <row r="69" spans="1:15" ht="23.25">
      <c r="A69" s="23" t="s">
        <v>63</v>
      </c>
      <c r="B69" s="170" t="s">
        <v>130</v>
      </c>
      <c r="C69" s="170"/>
      <c r="D69" s="47"/>
      <c r="E69" s="154"/>
      <c r="F69" s="25">
        <v>3</v>
      </c>
      <c r="G69" s="26"/>
      <c r="H69" s="171"/>
      <c r="I69" s="172"/>
      <c r="J69" s="172"/>
      <c r="K69" s="172"/>
      <c r="L69" s="172"/>
      <c r="M69" s="172"/>
      <c r="N69" s="172"/>
      <c r="O69" s="173"/>
    </row>
    <row r="70" spans="1:15" ht="23.25">
      <c r="A70" s="36" t="s">
        <v>64</v>
      </c>
      <c r="B70" s="176" t="s">
        <v>131</v>
      </c>
      <c r="C70" s="176"/>
      <c r="D70" s="53"/>
      <c r="E70" s="152">
        <f>$F$69*F70</f>
        <v>1.5</v>
      </c>
      <c r="F70" s="32">
        <v>0.5</v>
      </c>
      <c r="G70" s="33" t="s">
        <v>2</v>
      </c>
      <c r="H70" s="205" t="s">
        <v>3</v>
      </c>
      <c r="I70" s="205"/>
      <c r="J70" s="206"/>
      <c r="K70" s="206"/>
      <c r="L70" s="206"/>
      <c r="M70" s="206"/>
      <c r="N70" s="207" t="s">
        <v>2</v>
      </c>
      <c r="O70" s="208"/>
    </row>
    <row r="71" spans="1:15" ht="23.25">
      <c r="A71" s="36" t="s">
        <v>65</v>
      </c>
      <c r="B71" s="176" t="s">
        <v>132</v>
      </c>
      <c r="C71" s="176"/>
      <c r="D71" s="53"/>
      <c r="E71" s="152">
        <f>$F$69*F71</f>
        <v>1.5</v>
      </c>
      <c r="F71" s="32">
        <v>0.5</v>
      </c>
      <c r="G71" s="33" t="s">
        <v>2</v>
      </c>
      <c r="H71" s="205" t="s">
        <v>3</v>
      </c>
      <c r="I71" s="205"/>
      <c r="J71" s="206"/>
      <c r="K71" s="206"/>
      <c r="L71" s="206"/>
      <c r="M71" s="206"/>
      <c r="N71" s="207" t="s">
        <v>2</v>
      </c>
      <c r="O71" s="208"/>
    </row>
    <row r="72" spans="1:15" ht="23.25">
      <c r="A72" s="23" t="s">
        <v>66</v>
      </c>
      <c r="B72" s="170" t="s">
        <v>133</v>
      </c>
      <c r="C72" s="170"/>
      <c r="D72" s="47"/>
      <c r="E72" s="154"/>
      <c r="F72" s="25">
        <v>7</v>
      </c>
      <c r="G72" s="26"/>
      <c r="H72" s="171"/>
      <c r="I72" s="172"/>
      <c r="J72" s="172"/>
      <c r="K72" s="172"/>
      <c r="L72" s="172"/>
      <c r="M72" s="172"/>
      <c r="N72" s="172"/>
      <c r="O72" s="173"/>
    </row>
    <row r="73" spans="1:15" ht="23.25">
      <c r="A73" s="28" t="s">
        <v>67</v>
      </c>
      <c r="B73" s="194" t="s">
        <v>134</v>
      </c>
      <c r="C73" s="194"/>
      <c r="D73" s="51" t="s">
        <v>73</v>
      </c>
      <c r="E73" s="151">
        <f>$F$72*F73</f>
        <v>7</v>
      </c>
      <c r="F73" s="29">
        <v>1</v>
      </c>
      <c r="G73" s="9">
        <v>0.794</v>
      </c>
      <c r="H73" s="142" t="s">
        <v>75</v>
      </c>
      <c r="I73" s="142">
        <v>50</v>
      </c>
      <c r="J73" s="143" t="s">
        <v>76</v>
      </c>
      <c r="K73" s="143">
        <v>50</v>
      </c>
      <c r="L73" s="143" t="s">
        <v>77</v>
      </c>
      <c r="M73" s="143">
        <v>80</v>
      </c>
      <c r="N73" s="144" t="s">
        <v>78</v>
      </c>
      <c r="O73" s="145">
        <v>80</v>
      </c>
    </row>
    <row r="74" spans="1:15" ht="23.25" customHeight="1" thickBot="1">
      <c r="A74" s="223" t="s">
        <v>140</v>
      </c>
      <c r="B74" s="224"/>
      <c r="C74" s="224"/>
      <c r="D74" s="224"/>
      <c r="E74" s="224"/>
      <c r="F74" s="224"/>
      <c r="G74" s="224"/>
      <c r="H74" s="224"/>
      <c r="I74" s="224"/>
      <c r="J74" s="224"/>
      <c r="K74" s="224"/>
      <c r="L74" s="224"/>
      <c r="M74" s="224"/>
      <c r="N74" s="224"/>
      <c r="O74" s="225"/>
    </row>
    <row r="75" spans="1:15" ht="68.25" customHeight="1">
      <c r="A75" s="109" t="s">
        <v>23</v>
      </c>
      <c r="B75" s="217" t="s">
        <v>154</v>
      </c>
      <c r="C75" s="218"/>
      <c r="D75" s="218"/>
      <c r="E75" s="218"/>
      <c r="F75" s="218"/>
      <c r="G75" s="218"/>
      <c r="H75" s="218"/>
      <c r="I75" s="218"/>
      <c r="J75" s="218"/>
      <c r="K75" s="218"/>
      <c r="L75" s="218"/>
      <c r="M75" s="218"/>
      <c r="N75" s="218"/>
      <c r="O75" s="219"/>
    </row>
    <row r="76" spans="1:15" ht="44.25" customHeight="1" thickBot="1">
      <c r="A76" s="108" t="s">
        <v>38</v>
      </c>
      <c r="B76" s="217" t="s">
        <v>204</v>
      </c>
      <c r="C76" s="218"/>
      <c r="D76" s="218"/>
      <c r="E76" s="218"/>
      <c r="F76" s="218"/>
      <c r="G76" s="218"/>
      <c r="H76" s="218"/>
      <c r="I76" s="218"/>
      <c r="J76" s="218"/>
      <c r="K76" s="218"/>
      <c r="L76" s="218"/>
      <c r="M76" s="218"/>
      <c r="N76" s="218"/>
      <c r="O76" s="219"/>
    </row>
    <row r="77" spans="1:15" ht="20.25" customHeight="1">
      <c r="A77" s="149"/>
      <c r="B77" s="150" t="s">
        <v>155</v>
      </c>
      <c r="C77" s="221" t="s">
        <v>141</v>
      </c>
      <c r="D77" s="221"/>
      <c r="E77" s="221"/>
      <c r="F77" s="221"/>
      <c r="G77" s="221"/>
      <c r="H77" s="140"/>
      <c r="I77" s="140"/>
      <c r="J77" s="140"/>
      <c r="K77" s="140"/>
      <c r="L77" s="140"/>
      <c r="M77" s="140"/>
      <c r="N77" s="159"/>
      <c r="O77" s="67"/>
    </row>
    <row r="78" spans="1:15" ht="24.75" customHeight="1" thickBot="1">
      <c r="A78" s="147"/>
      <c r="B78" s="148" t="s">
        <v>205</v>
      </c>
      <c r="C78" s="222" t="s">
        <v>153</v>
      </c>
      <c r="D78" s="222"/>
      <c r="E78" s="222"/>
      <c r="F78" s="222"/>
      <c r="G78" s="222"/>
      <c r="H78" s="220" t="s">
        <v>156</v>
      </c>
      <c r="I78" s="220"/>
      <c r="J78" s="220"/>
      <c r="K78" s="220"/>
      <c r="L78" s="220"/>
      <c r="M78" s="220"/>
      <c r="N78" s="220"/>
      <c r="O78" s="70"/>
    </row>
  </sheetData>
  <sheetProtection/>
  <mergeCells count="137">
    <mergeCell ref="B75:O75"/>
    <mergeCell ref="B76:O76"/>
    <mergeCell ref="H78:N78"/>
    <mergeCell ref="E4:E5"/>
    <mergeCell ref="C77:G77"/>
    <mergeCell ref="C78:G78"/>
    <mergeCell ref="B72:C72"/>
    <mergeCell ref="H72:O72"/>
    <mergeCell ref="B73:C73"/>
    <mergeCell ref="A74:O74"/>
    <mergeCell ref="B70:C70"/>
    <mergeCell ref="H70:I70"/>
    <mergeCell ref="J70:M70"/>
    <mergeCell ref="N70:O70"/>
    <mergeCell ref="B71:C71"/>
    <mergeCell ref="H71:I71"/>
    <mergeCell ref="J71:M71"/>
    <mergeCell ref="N71:O71"/>
    <mergeCell ref="B66:C66"/>
    <mergeCell ref="H66:O66"/>
    <mergeCell ref="B67:C67"/>
    <mergeCell ref="B68:C68"/>
    <mergeCell ref="H68:O68"/>
    <mergeCell ref="B69:C69"/>
    <mergeCell ref="H69:O69"/>
    <mergeCell ref="B64:C64"/>
    <mergeCell ref="H64:I64"/>
    <mergeCell ref="J64:M64"/>
    <mergeCell ref="N64:O64"/>
    <mergeCell ref="B65:C65"/>
    <mergeCell ref="H65:I65"/>
    <mergeCell ref="J65:M65"/>
    <mergeCell ref="N65:O65"/>
    <mergeCell ref="B62:C62"/>
    <mergeCell ref="H62:I62"/>
    <mergeCell ref="J62:M62"/>
    <mergeCell ref="N62:O62"/>
    <mergeCell ref="B63:C63"/>
    <mergeCell ref="H63:O63"/>
    <mergeCell ref="B60:C60"/>
    <mergeCell ref="H60:I60"/>
    <mergeCell ref="J60:M60"/>
    <mergeCell ref="N60:O60"/>
    <mergeCell ref="B61:C61"/>
    <mergeCell ref="H61:O61"/>
    <mergeCell ref="B58:C58"/>
    <mergeCell ref="H58:I58"/>
    <mergeCell ref="J58:M58"/>
    <mergeCell ref="N58:O58"/>
    <mergeCell ref="B59:C59"/>
    <mergeCell ref="H59:O59"/>
    <mergeCell ref="B56:C56"/>
    <mergeCell ref="H56:O56"/>
    <mergeCell ref="B57:C57"/>
    <mergeCell ref="H57:I57"/>
    <mergeCell ref="J57:M57"/>
    <mergeCell ref="N57:O57"/>
    <mergeCell ref="B54:C54"/>
    <mergeCell ref="H54:I54"/>
    <mergeCell ref="J54:M54"/>
    <mergeCell ref="N54:O54"/>
    <mergeCell ref="B55:C55"/>
    <mergeCell ref="H55:O55"/>
    <mergeCell ref="B49:C49"/>
    <mergeCell ref="B50:C50"/>
    <mergeCell ref="B51:C51"/>
    <mergeCell ref="B52:C52"/>
    <mergeCell ref="H52:O52"/>
    <mergeCell ref="B53:C53"/>
    <mergeCell ref="B46:C46"/>
    <mergeCell ref="H46:I46"/>
    <mergeCell ref="J46:M46"/>
    <mergeCell ref="N46:O46"/>
    <mergeCell ref="B47:C47"/>
    <mergeCell ref="B48:C48"/>
    <mergeCell ref="B42:C42"/>
    <mergeCell ref="B43:C43"/>
    <mergeCell ref="B44:C44"/>
    <mergeCell ref="H44:O44"/>
    <mergeCell ref="B45:C45"/>
    <mergeCell ref="H45:O45"/>
    <mergeCell ref="B36:C36"/>
    <mergeCell ref="B37:C37"/>
    <mergeCell ref="B38:C38"/>
    <mergeCell ref="B39:C39"/>
    <mergeCell ref="B40:C40"/>
    <mergeCell ref="B41:C41"/>
    <mergeCell ref="H31:O31"/>
    <mergeCell ref="B32:C32"/>
    <mergeCell ref="B33:C33"/>
    <mergeCell ref="B34:C34"/>
    <mergeCell ref="H34:O34"/>
    <mergeCell ref="B35:C35"/>
    <mergeCell ref="B26:C26"/>
    <mergeCell ref="B27:C27"/>
    <mergeCell ref="B28:C28"/>
    <mergeCell ref="B29:C29"/>
    <mergeCell ref="B30:C30"/>
    <mergeCell ref="B31:C31"/>
    <mergeCell ref="B22:C22"/>
    <mergeCell ref="B23:C23"/>
    <mergeCell ref="H23:O23"/>
    <mergeCell ref="B24:C24"/>
    <mergeCell ref="H24:O24"/>
    <mergeCell ref="B25:C25"/>
    <mergeCell ref="B17:C17"/>
    <mergeCell ref="B18:C18"/>
    <mergeCell ref="H18:O18"/>
    <mergeCell ref="B19:C19"/>
    <mergeCell ref="B20:C20"/>
    <mergeCell ref="B21:C21"/>
    <mergeCell ref="B12:C12"/>
    <mergeCell ref="B13:C13"/>
    <mergeCell ref="B14:C14"/>
    <mergeCell ref="B15:C15"/>
    <mergeCell ref="B16:C16"/>
    <mergeCell ref="H16:O16"/>
    <mergeCell ref="A3:O3"/>
    <mergeCell ref="B2:O2"/>
    <mergeCell ref="A1:O1"/>
    <mergeCell ref="B7:C7"/>
    <mergeCell ref="H7:O7"/>
    <mergeCell ref="B8:C8"/>
    <mergeCell ref="B9:C9"/>
    <mergeCell ref="B10:C10"/>
    <mergeCell ref="B11:C11"/>
    <mergeCell ref="H11:O11"/>
    <mergeCell ref="H5:I5"/>
    <mergeCell ref="J5:M5"/>
    <mergeCell ref="N5:O5"/>
    <mergeCell ref="B6:C6"/>
    <mergeCell ref="H6:O6"/>
    <mergeCell ref="A4:C5"/>
    <mergeCell ref="D4:D5"/>
    <mergeCell ref="F4:F5"/>
    <mergeCell ref="G4:G5"/>
    <mergeCell ref="H4:O4"/>
  </mergeCells>
  <printOptions/>
  <pageMargins left="0.2362204724409449" right="0.2362204724409449" top="0.2755905511811024" bottom="0.2755905511811024" header="0.2362204724409449" footer="0.2362204724409449"/>
  <pageSetup horizontalDpi="600" verticalDpi="600" orientation="landscape" paperSize="9" scale="72" r:id="rId1"/>
  <rowBreaks count="3" manualBreakCount="3">
    <brk id="22" max="255" man="1"/>
    <brk id="43" max="255" man="1"/>
    <brk id="67" max="255" man="1"/>
  </rowBreaks>
  <colBreaks count="1" manualBreakCount="1">
    <brk id="15" max="65535" man="1"/>
  </colBreaks>
  <ignoredErrors>
    <ignoredError sqref="A6 G29:G30 G39:G44" numberStoredAsText="1"/>
  </ignoredErrors>
</worksheet>
</file>

<file path=xl/worksheets/sheet2.xml><?xml version="1.0" encoding="utf-8"?>
<worksheet xmlns="http://schemas.openxmlformats.org/spreadsheetml/2006/main" xmlns:r="http://schemas.openxmlformats.org/officeDocument/2006/relationships">
  <dimension ref="A1:U91"/>
  <sheetViews>
    <sheetView zoomScale="75" zoomScaleNormal="75" zoomScalePageLayoutView="0" workbookViewId="0" topLeftCell="A1">
      <selection activeCell="N20" sqref="N20"/>
    </sheetView>
  </sheetViews>
  <sheetFormatPr defaultColWidth="9.140625" defaultRowHeight="15"/>
  <cols>
    <col min="1" max="1" width="5.8515625" style="6" bestFit="1" customWidth="1"/>
    <col min="2" max="2" width="30.7109375" style="4" customWidth="1"/>
    <col min="3" max="3" width="7.421875" style="89" customWidth="1"/>
    <col min="4" max="4" width="12.57421875" style="89" customWidth="1"/>
    <col min="5" max="5" width="12.8515625" style="90" customWidth="1"/>
    <col min="6" max="8" width="11.7109375" style="90" customWidth="1"/>
    <col min="9" max="9" width="14.00390625" style="90" bestFit="1" customWidth="1"/>
    <col min="10" max="10" width="10.421875" style="90" bestFit="1" customWidth="1"/>
    <col min="11" max="11" width="11.00390625" style="90" customWidth="1"/>
    <col min="12" max="12" width="2.00390625" style="1" customWidth="1"/>
    <col min="13" max="13" width="13.28125" style="1" customWidth="1"/>
    <col min="14" max="14" width="10.7109375" style="2" customWidth="1"/>
    <col min="15" max="18" width="4.28125" style="2" customWidth="1"/>
    <col min="19" max="19" width="7.140625" style="2" customWidth="1"/>
    <col min="20" max="20" width="9.7109375" style="2" customWidth="1"/>
    <col min="21" max="21" width="4.7109375" style="2" customWidth="1"/>
    <col min="22" max="23" width="9.140625" style="2" customWidth="1"/>
    <col min="24" max="16384" width="9.140625" style="1" customWidth="1"/>
  </cols>
  <sheetData>
    <row r="1" spans="1:21" ht="57" customHeight="1" thickBot="1">
      <c r="A1" s="228" t="s">
        <v>209</v>
      </c>
      <c r="B1" s="229"/>
      <c r="C1" s="226" t="s">
        <v>210</v>
      </c>
      <c r="D1" s="226"/>
      <c r="E1" s="226"/>
      <c r="F1" s="226"/>
      <c r="G1" s="226"/>
      <c r="H1" s="226"/>
      <c r="I1" s="226"/>
      <c r="J1" s="226"/>
      <c r="K1" s="226"/>
      <c r="L1" s="226"/>
      <c r="M1" s="226"/>
      <c r="N1" s="226"/>
      <c r="O1" s="226"/>
      <c r="P1" s="226"/>
      <c r="Q1" s="226"/>
      <c r="R1" s="226"/>
      <c r="S1" s="226"/>
      <c r="T1" s="226"/>
      <c r="U1" s="227"/>
    </row>
    <row r="2" spans="1:21" ht="33" customHeight="1">
      <c r="A2" s="256" t="s">
        <v>4</v>
      </c>
      <c r="B2" s="257"/>
      <c r="C2" s="234" t="s">
        <v>199</v>
      </c>
      <c r="D2" s="234" t="s">
        <v>166</v>
      </c>
      <c r="E2" s="234" t="s">
        <v>164</v>
      </c>
      <c r="F2" s="234" t="s">
        <v>165</v>
      </c>
      <c r="G2" s="230" t="s">
        <v>170</v>
      </c>
      <c r="H2" s="230" t="s">
        <v>169</v>
      </c>
      <c r="I2" s="230" t="s">
        <v>197</v>
      </c>
      <c r="J2" s="230" t="s">
        <v>168</v>
      </c>
      <c r="K2" s="230" t="s">
        <v>171</v>
      </c>
      <c r="L2" s="232"/>
      <c r="M2" s="232" t="s">
        <v>167</v>
      </c>
      <c r="N2" s="248" t="s">
        <v>5</v>
      </c>
      <c r="O2" s="248"/>
      <c r="P2" s="248"/>
      <c r="Q2" s="248"/>
      <c r="R2" s="248"/>
      <c r="S2" s="248"/>
      <c r="T2" s="248"/>
      <c r="U2" s="249"/>
    </row>
    <row r="3" spans="1:21" ht="24" customHeight="1" thickBot="1">
      <c r="A3" s="258"/>
      <c r="B3" s="259"/>
      <c r="C3" s="235"/>
      <c r="D3" s="235"/>
      <c r="E3" s="235"/>
      <c r="F3" s="235"/>
      <c r="G3" s="231"/>
      <c r="H3" s="231"/>
      <c r="I3" s="231"/>
      <c r="J3" s="231"/>
      <c r="K3" s="231"/>
      <c r="L3" s="236"/>
      <c r="M3" s="233"/>
      <c r="N3" s="250">
        <v>0</v>
      </c>
      <c r="O3" s="251"/>
      <c r="P3" s="252">
        <v>0.5</v>
      </c>
      <c r="Q3" s="253"/>
      <c r="R3" s="253"/>
      <c r="S3" s="253"/>
      <c r="T3" s="254">
        <v>1</v>
      </c>
      <c r="U3" s="255"/>
    </row>
    <row r="4" spans="1:21" ht="23.25">
      <c r="A4" s="110">
        <v>1</v>
      </c>
      <c r="B4" s="118" t="s">
        <v>68</v>
      </c>
      <c r="C4" s="74"/>
      <c r="D4" s="74"/>
      <c r="E4" s="75"/>
      <c r="F4" s="75"/>
      <c r="G4" s="75"/>
      <c r="H4" s="75"/>
      <c r="I4" s="75"/>
      <c r="J4" s="75"/>
      <c r="K4" s="75"/>
      <c r="L4" s="236"/>
      <c r="M4" s="61"/>
      <c r="N4" s="185"/>
      <c r="O4" s="186"/>
      <c r="P4" s="186"/>
      <c r="Q4" s="186"/>
      <c r="R4" s="186"/>
      <c r="S4" s="186"/>
      <c r="T4" s="186"/>
      <c r="U4" s="187"/>
    </row>
    <row r="5" spans="1:21" ht="28.5" customHeight="1">
      <c r="A5" s="111" t="s">
        <v>6</v>
      </c>
      <c r="B5" s="119" t="s">
        <v>69</v>
      </c>
      <c r="C5" s="76"/>
      <c r="D5" s="76"/>
      <c r="E5" s="77"/>
      <c r="F5" s="77"/>
      <c r="G5" s="77"/>
      <c r="H5" s="77"/>
      <c r="I5" s="77"/>
      <c r="J5" s="77"/>
      <c r="K5" s="77"/>
      <c r="L5" s="236"/>
      <c r="M5" s="24"/>
      <c r="N5" s="171"/>
      <c r="O5" s="172"/>
      <c r="P5" s="172"/>
      <c r="Q5" s="172"/>
      <c r="R5" s="172"/>
      <c r="S5" s="172"/>
      <c r="T5" s="172"/>
      <c r="U5" s="173"/>
    </row>
    <row r="6" spans="1:21" ht="35.25" customHeight="1">
      <c r="A6" s="112" t="s">
        <v>1</v>
      </c>
      <c r="B6" s="72" t="s">
        <v>0</v>
      </c>
      <c r="C6" s="91"/>
      <c r="D6" s="96"/>
      <c r="E6" s="97"/>
      <c r="F6" s="97"/>
      <c r="G6" s="97"/>
      <c r="H6" s="97"/>
      <c r="I6" s="133" t="s">
        <v>175</v>
      </c>
      <c r="J6" s="97"/>
      <c r="K6" s="97"/>
      <c r="L6" s="236"/>
      <c r="M6" s="34">
        <v>0.996</v>
      </c>
      <c r="N6" s="18" t="s">
        <v>75</v>
      </c>
      <c r="O6" s="18">
        <v>80</v>
      </c>
      <c r="P6" s="40" t="s">
        <v>76</v>
      </c>
      <c r="Q6" s="40">
        <v>80</v>
      </c>
      <c r="R6" s="40" t="s">
        <v>77</v>
      </c>
      <c r="S6" s="40">
        <v>90</v>
      </c>
      <c r="T6" s="16" t="s">
        <v>78</v>
      </c>
      <c r="U6" s="17">
        <v>90</v>
      </c>
    </row>
    <row r="7" spans="1:21" ht="37.5" customHeight="1">
      <c r="A7" s="112" t="s">
        <v>8</v>
      </c>
      <c r="B7" s="72" t="s">
        <v>71</v>
      </c>
      <c r="C7" s="91"/>
      <c r="D7" s="132">
        <v>89.77</v>
      </c>
      <c r="E7" s="127">
        <v>88.42</v>
      </c>
      <c r="F7" s="133">
        <v>92.16</v>
      </c>
      <c r="G7" s="98"/>
      <c r="H7" s="133">
        <v>91.49</v>
      </c>
      <c r="I7" s="133">
        <v>91.77</v>
      </c>
      <c r="J7" s="133">
        <v>90.99</v>
      </c>
      <c r="K7" s="98"/>
      <c r="L7" s="236"/>
      <c r="M7" s="34">
        <v>0.92</v>
      </c>
      <c r="N7" s="18" t="s">
        <v>75</v>
      </c>
      <c r="O7" s="18">
        <v>80</v>
      </c>
      <c r="P7" s="40" t="s">
        <v>76</v>
      </c>
      <c r="Q7" s="40">
        <v>80</v>
      </c>
      <c r="R7" s="40" t="s">
        <v>77</v>
      </c>
      <c r="S7" s="40">
        <v>90</v>
      </c>
      <c r="T7" s="16" t="s">
        <v>78</v>
      </c>
      <c r="U7" s="17">
        <v>90</v>
      </c>
    </row>
    <row r="8" spans="1:21" ht="35.25" customHeight="1">
      <c r="A8" s="112" t="s">
        <v>9</v>
      </c>
      <c r="B8" s="72" t="s">
        <v>72</v>
      </c>
      <c r="C8" s="92" t="s">
        <v>73</v>
      </c>
      <c r="D8" s="129">
        <v>63.67</v>
      </c>
      <c r="E8" s="130">
        <v>59.99</v>
      </c>
      <c r="F8" s="127">
        <v>71.2</v>
      </c>
      <c r="G8" s="98"/>
      <c r="H8" s="130">
        <v>63.62</v>
      </c>
      <c r="I8" s="130">
        <v>61.81</v>
      </c>
      <c r="J8" s="127">
        <v>67.21</v>
      </c>
      <c r="K8" s="98"/>
      <c r="L8" s="236"/>
      <c r="M8" s="10">
        <v>0.6108</v>
      </c>
      <c r="N8" s="18" t="s">
        <v>75</v>
      </c>
      <c r="O8" s="18">
        <v>65</v>
      </c>
      <c r="P8" s="40" t="s">
        <v>76</v>
      </c>
      <c r="Q8" s="40">
        <v>65</v>
      </c>
      <c r="R8" s="40" t="s">
        <v>77</v>
      </c>
      <c r="S8" s="40">
        <v>75</v>
      </c>
      <c r="T8" s="16" t="s">
        <v>78</v>
      </c>
      <c r="U8" s="17">
        <v>75</v>
      </c>
    </row>
    <row r="9" spans="1:21" ht="23.25">
      <c r="A9" s="111" t="s">
        <v>10</v>
      </c>
      <c r="B9" s="119" t="s">
        <v>79</v>
      </c>
      <c r="C9" s="76"/>
      <c r="D9" s="79"/>
      <c r="E9" s="80"/>
      <c r="F9" s="80"/>
      <c r="G9" s="80"/>
      <c r="H9" s="80"/>
      <c r="I9" s="81"/>
      <c r="J9" s="81"/>
      <c r="K9" s="81"/>
      <c r="L9" s="236"/>
      <c r="M9" s="26"/>
      <c r="N9" s="171"/>
      <c r="O9" s="172"/>
      <c r="P9" s="172"/>
      <c r="Q9" s="172"/>
      <c r="R9" s="172"/>
      <c r="S9" s="172"/>
      <c r="T9" s="172"/>
      <c r="U9" s="173"/>
    </row>
    <row r="10" spans="1:21" ht="52.5" customHeight="1">
      <c r="A10" s="112" t="s">
        <v>11</v>
      </c>
      <c r="B10" s="72" t="s">
        <v>80</v>
      </c>
      <c r="C10" s="91"/>
      <c r="D10" s="135">
        <v>96</v>
      </c>
      <c r="E10" s="133">
        <v>97</v>
      </c>
      <c r="F10" s="127">
        <v>95</v>
      </c>
      <c r="G10" s="98"/>
      <c r="H10" s="127">
        <v>93.21</v>
      </c>
      <c r="I10" s="127">
        <v>94.22</v>
      </c>
      <c r="J10" s="127">
        <v>91.35</v>
      </c>
      <c r="K10" s="98"/>
      <c r="L10" s="236"/>
      <c r="M10" s="8">
        <v>0.999</v>
      </c>
      <c r="N10" s="18" t="s">
        <v>75</v>
      </c>
      <c r="O10" s="18">
        <v>80</v>
      </c>
      <c r="P10" s="40" t="s">
        <v>76</v>
      </c>
      <c r="Q10" s="40">
        <v>80</v>
      </c>
      <c r="R10" s="40" t="s">
        <v>77</v>
      </c>
      <c r="S10" s="40">
        <v>95</v>
      </c>
      <c r="T10" s="16" t="s">
        <v>78</v>
      </c>
      <c r="U10" s="17">
        <v>95</v>
      </c>
    </row>
    <row r="11" spans="1:21" ht="34.5" customHeight="1">
      <c r="A11" s="112" t="s">
        <v>12</v>
      </c>
      <c r="B11" s="72" t="s">
        <v>81</v>
      </c>
      <c r="C11" s="91"/>
      <c r="D11" s="132">
        <v>47</v>
      </c>
      <c r="E11" s="127">
        <v>48</v>
      </c>
      <c r="F11" s="127">
        <v>46</v>
      </c>
      <c r="G11" s="98"/>
      <c r="H11" s="127">
        <v>54.57</v>
      </c>
      <c r="I11" s="127">
        <v>53.79</v>
      </c>
      <c r="J11" s="127">
        <v>55.9</v>
      </c>
      <c r="K11" s="98"/>
      <c r="L11" s="236"/>
      <c r="M11" s="9">
        <v>0.564</v>
      </c>
      <c r="N11" s="18" t="s">
        <v>75</v>
      </c>
      <c r="O11" s="18">
        <v>40</v>
      </c>
      <c r="P11" s="40" t="s">
        <v>76</v>
      </c>
      <c r="Q11" s="40">
        <v>40</v>
      </c>
      <c r="R11" s="40" t="s">
        <v>77</v>
      </c>
      <c r="S11" s="40">
        <v>80</v>
      </c>
      <c r="T11" s="16" t="s">
        <v>78</v>
      </c>
      <c r="U11" s="17">
        <v>80</v>
      </c>
    </row>
    <row r="12" spans="1:21" ht="30" customHeight="1">
      <c r="A12" s="112" t="s">
        <v>13</v>
      </c>
      <c r="B12" s="72" t="s">
        <v>82</v>
      </c>
      <c r="C12" s="92" t="s">
        <v>73</v>
      </c>
      <c r="D12" s="132">
        <v>92</v>
      </c>
      <c r="E12" s="133">
        <v>96</v>
      </c>
      <c r="F12" s="127">
        <v>85</v>
      </c>
      <c r="G12" s="98"/>
      <c r="H12" s="127">
        <v>92.44</v>
      </c>
      <c r="I12" s="127">
        <v>93.31</v>
      </c>
      <c r="J12" s="127">
        <v>90.83</v>
      </c>
      <c r="K12" s="98"/>
      <c r="L12" s="236"/>
      <c r="M12" s="9">
        <v>0.8846</v>
      </c>
      <c r="N12" s="18" t="s">
        <v>75</v>
      </c>
      <c r="O12" s="18">
        <v>80</v>
      </c>
      <c r="P12" s="40" t="s">
        <v>76</v>
      </c>
      <c r="Q12" s="40">
        <v>80</v>
      </c>
      <c r="R12" s="40" t="s">
        <v>77</v>
      </c>
      <c r="S12" s="40">
        <v>95</v>
      </c>
      <c r="T12" s="16" t="s">
        <v>78</v>
      </c>
      <c r="U12" s="17">
        <v>95</v>
      </c>
    </row>
    <row r="13" spans="1:21" ht="34.5" customHeight="1">
      <c r="A13" s="112" t="s">
        <v>14</v>
      </c>
      <c r="B13" s="72" t="s">
        <v>83</v>
      </c>
      <c r="C13" s="91"/>
      <c r="D13" s="132">
        <v>41</v>
      </c>
      <c r="E13" s="127">
        <v>42</v>
      </c>
      <c r="F13" s="127">
        <v>37</v>
      </c>
      <c r="G13" s="98"/>
      <c r="H13" s="127">
        <v>32.47</v>
      </c>
      <c r="I13" s="127">
        <v>34.13</v>
      </c>
      <c r="J13" s="130">
        <v>29.41</v>
      </c>
      <c r="K13" s="98"/>
      <c r="L13" s="236"/>
      <c r="M13" s="10">
        <v>0.29</v>
      </c>
      <c r="N13" s="18" t="s">
        <v>75</v>
      </c>
      <c r="O13" s="18">
        <v>30</v>
      </c>
      <c r="P13" s="40" t="s">
        <v>76</v>
      </c>
      <c r="Q13" s="40">
        <v>30</v>
      </c>
      <c r="R13" s="40" t="s">
        <v>77</v>
      </c>
      <c r="S13" s="40">
        <v>60</v>
      </c>
      <c r="T13" s="16" t="s">
        <v>78</v>
      </c>
      <c r="U13" s="17">
        <v>60</v>
      </c>
    </row>
    <row r="14" spans="1:21" ht="30">
      <c r="A14" s="111" t="s">
        <v>15</v>
      </c>
      <c r="B14" s="119" t="s">
        <v>84</v>
      </c>
      <c r="C14" s="76"/>
      <c r="D14" s="79"/>
      <c r="E14" s="80"/>
      <c r="F14" s="80"/>
      <c r="G14" s="80"/>
      <c r="H14" s="80"/>
      <c r="I14" s="81"/>
      <c r="J14" s="81"/>
      <c r="K14" s="81"/>
      <c r="L14" s="236"/>
      <c r="M14" s="26"/>
      <c r="N14" s="171"/>
      <c r="O14" s="172"/>
      <c r="P14" s="172"/>
      <c r="Q14" s="172"/>
      <c r="R14" s="172"/>
      <c r="S14" s="172"/>
      <c r="T14" s="172"/>
      <c r="U14" s="173"/>
    </row>
    <row r="15" spans="1:21" ht="35.25" customHeight="1">
      <c r="A15" s="112" t="s">
        <v>16</v>
      </c>
      <c r="B15" s="72" t="s">
        <v>85</v>
      </c>
      <c r="C15" s="91"/>
      <c r="D15" s="79"/>
      <c r="E15" s="97"/>
      <c r="F15" s="97"/>
      <c r="G15" s="97"/>
      <c r="H15" s="97"/>
      <c r="I15" s="97"/>
      <c r="J15" s="97"/>
      <c r="K15" s="97"/>
      <c r="L15" s="236"/>
      <c r="M15" s="9">
        <v>0.0778</v>
      </c>
      <c r="N15" s="18" t="s">
        <v>75</v>
      </c>
      <c r="O15" s="18">
        <v>5</v>
      </c>
      <c r="P15" s="40" t="s">
        <v>76</v>
      </c>
      <c r="Q15" s="40">
        <v>5</v>
      </c>
      <c r="R15" s="40" t="s">
        <v>77</v>
      </c>
      <c r="S15" s="40">
        <v>10</v>
      </c>
      <c r="T15" s="16" t="s">
        <v>78</v>
      </c>
      <c r="U15" s="17">
        <v>10</v>
      </c>
    </row>
    <row r="16" spans="1:21" ht="23.25">
      <c r="A16" s="111" t="s">
        <v>17</v>
      </c>
      <c r="B16" s="119" t="s">
        <v>86</v>
      </c>
      <c r="C16" s="76"/>
      <c r="D16" s="79"/>
      <c r="E16" s="80"/>
      <c r="F16" s="80"/>
      <c r="G16" s="80"/>
      <c r="H16" s="80"/>
      <c r="I16" s="81"/>
      <c r="J16" s="81"/>
      <c r="K16" s="81"/>
      <c r="L16" s="236"/>
      <c r="M16" s="26"/>
      <c r="N16" s="171"/>
      <c r="O16" s="172"/>
      <c r="P16" s="172"/>
      <c r="Q16" s="172"/>
      <c r="R16" s="172"/>
      <c r="S16" s="172"/>
      <c r="T16" s="172"/>
      <c r="U16" s="173"/>
    </row>
    <row r="17" spans="1:21" ht="37.5" customHeight="1">
      <c r="A17" s="112" t="s">
        <v>18</v>
      </c>
      <c r="B17" s="72" t="s">
        <v>87</v>
      </c>
      <c r="C17" s="91"/>
      <c r="D17" s="79"/>
      <c r="E17" s="97"/>
      <c r="F17" s="97"/>
      <c r="G17" s="97"/>
      <c r="H17" s="97"/>
      <c r="I17" s="97"/>
      <c r="J17" s="97"/>
      <c r="K17" s="97"/>
      <c r="L17" s="236"/>
      <c r="M17" s="34">
        <v>0.999</v>
      </c>
      <c r="N17" s="18" t="s">
        <v>75</v>
      </c>
      <c r="O17" s="18">
        <v>95</v>
      </c>
      <c r="P17" s="40" t="s">
        <v>76</v>
      </c>
      <c r="Q17" s="40">
        <v>95</v>
      </c>
      <c r="R17" s="40" t="s">
        <v>77</v>
      </c>
      <c r="S17" s="40">
        <v>99</v>
      </c>
      <c r="T17" s="16" t="s">
        <v>78</v>
      </c>
      <c r="U17" s="17">
        <v>99</v>
      </c>
    </row>
    <row r="18" spans="1:21" ht="51" customHeight="1">
      <c r="A18" s="112" t="s">
        <v>19</v>
      </c>
      <c r="B18" s="72" t="s">
        <v>88</v>
      </c>
      <c r="C18" s="91"/>
      <c r="D18" s="79"/>
      <c r="E18" s="97"/>
      <c r="F18" s="97"/>
      <c r="G18" s="97"/>
      <c r="H18" s="97"/>
      <c r="I18" s="97"/>
      <c r="J18" s="97"/>
      <c r="K18" s="97"/>
      <c r="L18" s="236"/>
      <c r="M18" s="34">
        <v>0.998</v>
      </c>
      <c r="N18" s="18" t="s">
        <v>75</v>
      </c>
      <c r="O18" s="18">
        <v>95</v>
      </c>
      <c r="P18" s="40" t="s">
        <v>76</v>
      </c>
      <c r="Q18" s="40">
        <v>95</v>
      </c>
      <c r="R18" s="40" t="s">
        <v>77</v>
      </c>
      <c r="S18" s="40">
        <v>99</v>
      </c>
      <c r="T18" s="16" t="s">
        <v>78</v>
      </c>
      <c r="U18" s="17">
        <v>99</v>
      </c>
    </row>
    <row r="19" spans="1:21" ht="39" customHeight="1">
      <c r="A19" s="112" t="s">
        <v>20</v>
      </c>
      <c r="B19" s="72" t="s">
        <v>89</v>
      </c>
      <c r="C19" s="91"/>
      <c r="D19" s="79"/>
      <c r="E19" s="97"/>
      <c r="F19" s="97"/>
      <c r="G19" s="97"/>
      <c r="H19" s="97"/>
      <c r="I19" s="97"/>
      <c r="J19" s="97"/>
      <c r="K19" s="97"/>
      <c r="L19" s="236"/>
      <c r="M19" s="9">
        <v>0.0494</v>
      </c>
      <c r="N19" s="18" t="s">
        <v>75</v>
      </c>
      <c r="O19" s="18">
        <v>3</v>
      </c>
      <c r="P19" s="40" t="s">
        <v>76</v>
      </c>
      <c r="Q19" s="40">
        <v>3</v>
      </c>
      <c r="R19" s="40" t="s">
        <v>77</v>
      </c>
      <c r="S19" s="40">
        <v>5</v>
      </c>
      <c r="T19" s="16" t="s">
        <v>78</v>
      </c>
      <c r="U19" s="17">
        <v>5</v>
      </c>
    </row>
    <row r="20" spans="1:21" ht="51.75" customHeight="1">
      <c r="A20" s="112" t="s">
        <v>21</v>
      </c>
      <c r="B20" s="72" t="s">
        <v>74</v>
      </c>
      <c r="C20" s="91"/>
      <c r="D20" s="79"/>
      <c r="E20" s="97"/>
      <c r="F20" s="97"/>
      <c r="G20" s="97"/>
      <c r="H20" s="97"/>
      <c r="I20" s="97"/>
      <c r="J20" s="97"/>
      <c r="K20" s="97"/>
      <c r="L20" s="236"/>
      <c r="M20" s="9">
        <v>1</v>
      </c>
      <c r="N20" s="18" t="s">
        <v>75</v>
      </c>
      <c r="O20" s="18">
        <v>90</v>
      </c>
      <c r="P20" s="40" t="s">
        <v>76</v>
      </c>
      <c r="Q20" s="40">
        <v>90</v>
      </c>
      <c r="R20" s="40" t="s">
        <v>77</v>
      </c>
      <c r="S20" s="40">
        <v>99</v>
      </c>
      <c r="T20" s="16" t="s">
        <v>78</v>
      </c>
      <c r="U20" s="17">
        <v>99</v>
      </c>
    </row>
    <row r="21" spans="1:21" ht="40.5" customHeight="1">
      <c r="A21" s="113">
        <v>2</v>
      </c>
      <c r="B21" s="120" t="s">
        <v>90</v>
      </c>
      <c r="C21" s="93"/>
      <c r="D21" s="82"/>
      <c r="E21" s="83"/>
      <c r="F21" s="83"/>
      <c r="G21" s="83"/>
      <c r="H21" s="83"/>
      <c r="I21" s="84"/>
      <c r="J21" s="84"/>
      <c r="K21" s="84"/>
      <c r="L21" s="236"/>
      <c r="M21" s="27"/>
      <c r="N21" s="202"/>
      <c r="O21" s="203"/>
      <c r="P21" s="203"/>
      <c r="Q21" s="203"/>
      <c r="R21" s="203"/>
      <c r="S21" s="203"/>
      <c r="T21" s="203"/>
      <c r="U21" s="204"/>
    </row>
    <row r="22" spans="1:21" ht="23.25">
      <c r="A22" s="111" t="s">
        <v>22</v>
      </c>
      <c r="B22" s="119" t="s">
        <v>91</v>
      </c>
      <c r="C22" s="76"/>
      <c r="D22" s="79"/>
      <c r="E22" s="80"/>
      <c r="F22" s="80"/>
      <c r="G22" s="80"/>
      <c r="H22" s="80"/>
      <c r="I22" s="81"/>
      <c r="J22" s="81"/>
      <c r="K22" s="81"/>
      <c r="L22" s="236"/>
      <c r="M22" s="26"/>
      <c r="N22" s="171"/>
      <c r="O22" s="172"/>
      <c r="P22" s="172"/>
      <c r="Q22" s="172"/>
      <c r="R22" s="172"/>
      <c r="S22" s="172"/>
      <c r="T22" s="172"/>
      <c r="U22" s="173"/>
    </row>
    <row r="23" spans="1:21" ht="42.75" customHeight="1">
      <c r="A23" s="112" t="s">
        <v>23</v>
      </c>
      <c r="B23" s="72" t="s">
        <v>92</v>
      </c>
      <c r="C23" s="91"/>
      <c r="D23" s="132">
        <v>110.18</v>
      </c>
      <c r="E23" s="127">
        <v>112.21</v>
      </c>
      <c r="F23" s="127">
        <v>106.28</v>
      </c>
      <c r="G23" s="98"/>
      <c r="H23" s="127">
        <v>109.01</v>
      </c>
      <c r="I23" s="127">
        <v>111.04</v>
      </c>
      <c r="J23" s="127">
        <v>105.21</v>
      </c>
      <c r="K23" s="98"/>
      <c r="L23" s="236"/>
      <c r="M23" s="39">
        <v>106.55</v>
      </c>
      <c r="N23" s="18" t="s">
        <v>136</v>
      </c>
      <c r="O23" s="18">
        <v>120</v>
      </c>
      <c r="P23" s="40" t="s">
        <v>76</v>
      </c>
      <c r="Q23" s="40">
        <v>105</v>
      </c>
      <c r="R23" s="40" t="s">
        <v>77</v>
      </c>
      <c r="S23" s="40">
        <v>120</v>
      </c>
      <c r="T23" s="16" t="s">
        <v>137</v>
      </c>
      <c r="U23" s="17">
        <v>105</v>
      </c>
    </row>
    <row r="24" spans="1:21" ht="48" customHeight="1">
      <c r="A24" s="112" t="s">
        <v>135</v>
      </c>
      <c r="B24" s="72" t="s">
        <v>93</v>
      </c>
      <c r="C24" s="92" t="s">
        <v>73</v>
      </c>
      <c r="D24" s="129">
        <v>36.95</v>
      </c>
      <c r="E24" s="130">
        <v>41.52</v>
      </c>
      <c r="F24" s="130">
        <v>36.52</v>
      </c>
      <c r="G24" s="130">
        <v>36.94</v>
      </c>
      <c r="H24" s="130">
        <v>34.51</v>
      </c>
      <c r="I24" s="130">
        <v>40.26</v>
      </c>
      <c r="J24" s="130">
        <v>38.98</v>
      </c>
      <c r="K24" s="130">
        <v>30.99</v>
      </c>
      <c r="L24" s="236"/>
      <c r="M24" s="10">
        <v>0.3257</v>
      </c>
      <c r="N24" s="18" t="s">
        <v>136</v>
      </c>
      <c r="O24" s="18">
        <v>30</v>
      </c>
      <c r="P24" s="40" t="s">
        <v>76</v>
      </c>
      <c r="Q24" s="40">
        <v>20</v>
      </c>
      <c r="R24" s="40" t="s">
        <v>77</v>
      </c>
      <c r="S24" s="40">
        <v>30</v>
      </c>
      <c r="T24" s="16" t="s">
        <v>137</v>
      </c>
      <c r="U24" s="17">
        <v>20</v>
      </c>
    </row>
    <row r="25" spans="1:21" ht="31.5" customHeight="1">
      <c r="A25" s="112" t="s">
        <v>24</v>
      </c>
      <c r="B25" s="72" t="s">
        <v>94</v>
      </c>
      <c r="C25" s="91"/>
      <c r="D25" s="132">
        <v>58.49</v>
      </c>
      <c r="E25" s="133">
        <v>73.16</v>
      </c>
      <c r="F25" s="127">
        <v>57.86</v>
      </c>
      <c r="G25" s="127">
        <v>45.51</v>
      </c>
      <c r="H25" s="127">
        <v>60.25</v>
      </c>
      <c r="I25" s="133">
        <v>72.08</v>
      </c>
      <c r="J25" s="127">
        <v>61.04</v>
      </c>
      <c r="K25" s="130">
        <v>48.2</v>
      </c>
      <c r="L25" s="236"/>
      <c r="M25" s="9">
        <v>0.6278</v>
      </c>
      <c r="N25" s="18" t="s">
        <v>75</v>
      </c>
      <c r="O25" s="18">
        <v>50</v>
      </c>
      <c r="P25" s="40" t="s">
        <v>76</v>
      </c>
      <c r="Q25" s="40">
        <v>50</v>
      </c>
      <c r="R25" s="40" t="s">
        <v>77</v>
      </c>
      <c r="S25" s="40">
        <v>65</v>
      </c>
      <c r="T25" s="16" t="s">
        <v>78</v>
      </c>
      <c r="U25" s="17">
        <v>65</v>
      </c>
    </row>
    <row r="26" spans="1:21" ht="33" customHeight="1">
      <c r="A26" s="112" t="s">
        <v>25</v>
      </c>
      <c r="B26" s="72" t="s">
        <v>95</v>
      </c>
      <c r="C26" s="92" t="s">
        <v>73</v>
      </c>
      <c r="D26" s="129">
        <v>44.18</v>
      </c>
      <c r="E26" s="130">
        <v>61.49</v>
      </c>
      <c r="F26" s="130">
        <v>39.2</v>
      </c>
      <c r="G26" s="130">
        <v>44.86</v>
      </c>
      <c r="H26" s="130">
        <v>50.6</v>
      </c>
      <c r="I26" s="130">
        <v>65.18</v>
      </c>
      <c r="J26" s="127">
        <v>21.24</v>
      </c>
      <c r="K26" s="130">
        <v>59.39</v>
      </c>
      <c r="L26" s="236"/>
      <c r="M26" s="10">
        <v>0.583</v>
      </c>
      <c r="N26" s="18" t="s">
        <v>136</v>
      </c>
      <c r="O26" s="18">
        <v>30</v>
      </c>
      <c r="P26" s="40" t="s">
        <v>76</v>
      </c>
      <c r="Q26" s="40">
        <v>10</v>
      </c>
      <c r="R26" s="40" t="s">
        <v>77</v>
      </c>
      <c r="S26" s="40">
        <v>30</v>
      </c>
      <c r="T26" s="16" t="s">
        <v>137</v>
      </c>
      <c r="U26" s="17">
        <v>10</v>
      </c>
    </row>
    <row r="27" spans="1:21" ht="33" customHeight="1">
      <c r="A27" s="112" t="s">
        <v>26</v>
      </c>
      <c r="B27" s="72" t="s">
        <v>96</v>
      </c>
      <c r="C27" s="91"/>
      <c r="D27" s="132">
        <v>18.72</v>
      </c>
      <c r="E27" s="127">
        <v>16.12</v>
      </c>
      <c r="F27" s="127">
        <v>14.77</v>
      </c>
      <c r="G27" s="127">
        <v>22.36</v>
      </c>
      <c r="H27" s="127">
        <v>17.84</v>
      </c>
      <c r="I27" s="127">
        <v>14.61</v>
      </c>
      <c r="J27" s="127">
        <v>15.26</v>
      </c>
      <c r="K27" s="127">
        <v>20.84</v>
      </c>
      <c r="L27" s="236"/>
      <c r="M27" s="33" t="s">
        <v>146</v>
      </c>
      <c r="N27" s="18" t="s">
        <v>136</v>
      </c>
      <c r="O27" s="18">
        <v>28</v>
      </c>
      <c r="P27" s="40" t="s">
        <v>76</v>
      </c>
      <c r="Q27" s="40">
        <v>12</v>
      </c>
      <c r="R27" s="40" t="s">
        <v>77</v>
      </c>
      <c r="S27" s="40">
        <v>28</v>
      </c>
      <c r="T27" s="16" t="s">
        <v>137</v>
      </c>
      <c r="U27" s="17">
        <v>12</v>
      </c>
    </row>
    <row r="28" spans="1:21" ht="38.25" customHeight="1">
      <c r="A28" s="112" t="s">
        <v>27</v>
      </c>
      <c r="B28" s="72" t="s">
        <v>97</v>
      </c>
      <c r="C28" s="92" t="s">
        <v>73</v>
      </c>
      <c r="D28" s="129">
        <v>1.73</v>
      </c>
      <c r="E28" s="127">
        <v>1.4</v>
      </c>
      <c r="F28" s="127">
        <v>1.31</v>
      </c>
      <c r="G28" s="130">
        <v>2.27</v>
      </c>
      <c r="H28" s="130">
        <v>1.69</v>
      </c>
      <c r="I28" s="130">
        <v>1.5</v>
      </c>
      <c r="J28" s="127">
        <v>1.26</v>
      </c>
      <c r="K28" s="130">
        <v>2.1</v>
      </c>
      <c r="L28" s="236"/>
      <c r="M28" s="21" t="s">
        <v>147</v>
      </c>
      <c r="N28" s="18" t="s">
        <v>136</v>
      </c>
      <c r="O28" s="18">
        <v>1.45</v>
      </c>
      <c r="P28" s="40" t="s">
        <v>76</v>
      </c>
      <c r="Q28" s="40">
        <v>1</v>
      </c>
      <c r="R28" s="40" t="s">
        <v>77</v>
      </c>
      <c r="S28" s="40">
        <v>1.45</v>
      </c>
      <c r="T28" s="16" t="s">
        <v>137</v>
      </c>
      <c r="U28" s="17">
        <v>1</v>
      </c>
    </row>
    <row r="29" spans="1:21" ht="23.25">
      <c r="A29" s="111" t="s">
        <v>28</v>
      </c>
      <c r="B29" s="119" t="s">
        <v>98</v>
      </c>
      <c r="C29" s="76"/>
      <c r="D29" s="79"/>
      <c r="E29" s="80"/>
      <c r="F29" s="80"/>
      <c r="G29" s="80"/>
      <c r="H29" s="80"/>
      <c r="I29" s="81"/>
      <c r="J29" s="81"/>
      <c r="K29" s="81"/>
      <c r="L29" s="236"/>
      <c r="M29" s="26"/>
      <c r="N29" s="171"/>
      <c r="O29" s="172"/>
      <c r="P29" s="172"/>
      <c r="Q29" s="172"/>
      <c r="R29" s="172"/>
      <c r="S29" s="172"/>
      <c r="T29" s="172"/>
      <c r="U29" s="173"/>
    </row>
    <row r="30" spans="1:21" ht="43.5" customHeight="1">
      <c r="A30" s="112" t="s">
        <v>187</v>
      </c>
      <c r="B30" s="72" t="s">
        <v>99</v>
      </c>
      <c r="C30" s="92" t="s">
        <v>73</v>
      </c>
      <c r="D30" s="129">
        <v>21.19</v>
      </c>
      <c r="E30" s="130">
        <v>28.82</v>
      </c>
      <c r="F30" s="130">
        <v>27.18</v>
      </c>
      <c r="G30" s="130">
        <v>9.52</v>
      </c>
      <c r="H30" s="130">
        <v>20.96</v>
      </c>
      <c r="I30" s="130">
        <v>29.66</v>
      </c>
      <c r="J30" s="130">
        <v>26.67</v>
      </c>
      <c r="K30" s="130">
        <v>7.24</v>
      </c>
      <c r="L30" s="236"/>
      <c r="M30" s="9">
        <v>0.4269</v>
      </c>
      <c r="N30" s="18" t="s">
        <v>75</v>
      </c>
      <c r="O30" s="18">
        <v>40</v>
      </c>
      <c r="P30" s="40" t="s">
        <v>76</v>
      </c>
      <c r="Q30" s="40">
        <v>40</v>
      </c>
      <c r="R30" s="40" t="s">
        <v>77</v>
      </c>
      <c r="S30" s="40">
        <v>60</v>
      </c>
      <c r="T30" s="16" t="s">
        <v>78</v>
      </c>
      <c r="U30" s="17">
        <v>60</v>
      </c>
    </row>
    <row r="31" spans="1:21" ht="30.75" customHeight="1">
      <c r="A31" s="112" t="s">
        <v>29</v>
      </c>
      <c r="B31" s="72" t="s">
        <v>100</v>
      </c>
      <c r="C31" s="92" t="s">
        <v>73</v>
      </c>
      <c r="D31" s="96"/>
      <c r="E31" s="98"/>
      <c r="F31" s="97"/>
      <c r="G31" s="97"/>
      <c r="H31" s="97"/>
      <c r="I31" s="127" t="s">
        <v>181</v>
      </c>
      <c r="J31" s="97"/>
      <c r="K31" s="97"/>
      <c r="L31" s="236"/>
      <c r="M31" s="9">
        <v>0.2539</v>
      </c>
      <c r="N31" s="18" t="s">
        <v>136</v>
      </c>
      <c r="O31" s="18">
        <v>35</v>
      </c>
      <c r="P31" s="40" t="s">
        <v>76</v>
      </c>
      <c r="Q31" s="40">
        <v>25</v>
      </c>
      <c r="R31" s="40" t="s">
        <v>77</v>
      </c>
      <c r="S31" s="40">
        <v>35</v>
      </c>
      <c r="T31" s="16" t="s">
        <v>137</v>
      </c>
      <c r="U31" s="17">
        <v>25</v>
      </c>
    </row>
    <row r="32" spans="1:21" ht="23.25" customHeight="1">
      <c r="A32" s="111" t="s">
        <v>30</v>
      </c>
      <c r="B32" s="119" t="s">
        <v>101</v>
      </c>
      <c r="C32" s="76"/>
      <c r="D32" s="79"/>
      <c r="E32" s="80"/>
      <c r="F32" s="80"/>
      <c r="G32" s="80"/>
      <c r="H32" s="80"/>
      <c r="I32" s="81"/>
      <c r="J32" s="81"/>
      <c r="K32" s="81"/>
      <c r="L32" s="236"/>
      <c r="M32" s="26"/>
      <c r="N32" s="171"/>
      <c r="O32" s="172"/>
      <c r="P32" s="172"/>
      <c r="Q32" s="172"/>
      <c r="R32" s="172"/>
      <c r="S32" s="172"/>
      <c r="T32" s="172"/>
      <c r="U32" s="173"/>
    </row>
    <row r="33" spans="1:21" ht="57" customHeight="1">
      <c r="A33" s="112" t="s">
        <v>31</v>
      </c>
      <c r="B33" s="72" t="s">
        <v>163</v>
      </c>
      <c r="C33" s="91"/>
      <c r="D33" s="129">
        <v>454.32</v>
      </c>
      <c r="E33" s="130">
        <v>470.31</v>
      </c>
      <c r="F33" s="130">
        <v>424.5</v>
      </c>
      <c r="G33" s="98"/>
      <c r="H33" s="130">
        <v>363.63</v>
      </c>
      <c r="I33" s="130">
        <v>372.58</v>
      </c>
      <c r="J33" s="127">
        <v>346.94</v>
      </c>
      <c r="K33" s="97"/>
      <c r="L33" s="236"/>
      <c r="M33" s="39">
        <v>318.83</v>
      </c>
      <c r="N33" s="18" t="s">
        <v>136</v>
      </c>
      <c r="O33" s="18">
        <v>350</v>
      </c>
      <c r="P33" s="40" t="s">
        <v>76</v>
      </c>
      <c r="Q33" s="40">
        <v>200</v>
      </c>
      <c r="R33" s="40" t="s">
        <v>77</v>
      </c>
      <c r="S33" s="40">
        <v>350</v>
      </c>
      <c r="T33" s="16" t="s">
        <v>137</v>
      </c>
      <c r="U33" s="17">
        <v>200</v>
      </c>
    </row>
    <row r="34" spans="1:21" ht="53.25" customHeight="1">
      <c r="A34" s="112" t="s">
        <v>32</v>
      </c>
      <c r="B34" s="72" t="s">
        <v>161</v>
      </c>
      <c r="C34" s="91"/>
      <c r="D34" s="129">
        <v>81.19</v>
      </c>
      <c r="E34" s="130">
        <v>92.14</v>
      </c>
      <c r="F34" s="130">
        <v>60.57</v>
      </c>
      <c r="G34" s="98"/>
      <c r="H34" s="130">
        <v>53.97</v>
      </c>
      <c r="I34" s="130">
        <v>50.47</v>
      </c>
      <c r="J34" s="130">
        <v>60.53</v>
      </c>
      <c r="K34" s="98"/>
      <c r="L34" s="236"/>
      <c r="M34" s="71">
        <v>43.04</v>
      </c>
      <c r="N34" s="18" t="s">
        <v>136</v>
      </c>
      <c r="O34" s="18">
        <v>42</v>
      </c>
      <c r="P34" s="40" t="s">
        <v>76</v>
      </c>
      <c r="Q34" s="40">
        <v>21</v>
      </c>
      <c r="R34" s="40" t="s">
        <v>77</v>
      </c>
      <c r="S34" s="40">
        <v>42</v>
      </c>
      <c r="T34" s="16" t="s">
        <v>137</v>
      </c>
      <c r="U34" s="17">
        <v>21</v>
      </c>
    </row>
    <row r="35" spans="1:21" ht="55.5" customHeight="1">
      <c r="A35" s="112" t="s">
        <v>33</v>
      </c>
      <c r="B35" s="72" t="s">
        <v>162</v>
      </c>
      <c r="C35" s="91"/>
      <c r="D35" s="132">
        <v>81.62</v>
      </c>
      <c r="E35" s="127">
        <v>69.01</v>
      </c>
      <c r="F35" s="127">
        <v>105.26</v>
      </c>
      <c r="G35" s="98"/>
      <c r="H35" s="127">
        <v>65.85</v>
      </c>
      <c r="I35" s="127">
        <v>51.92</v>
      </c>
      <c r="J35" s="127">
        <v>91.84</v>
      </c>
      <c r="K35" s="98"/>
      <c r="L35" s="236"/>
      <c r="M35" s="39">
        <v>56.48</v>
      </c>
      <c r="N35" s="18" t="s">
        <v>136</v>
      </c>
      <c r="O35" s="18">
        <v>125</v>
      </c>
      <c r="P35" s="40" t="s">
        <v>76</v>
      </c>
      <c r="Q35" s="40">
        <v>50</v>
      </c>
      <c r="R35" s="40" t="s">
        <v>77</v>
      </c>
      <c r="S35" s="40">
        <v>125</v>
      </c>
      <c r="T35" s="16" t="s">
        <v>137</v>
      </c>
      <c r="U35" s="17">
        <v>50</v>
      </c>
    </row>
    <row r="36" spans="1:21" ht="38.25" customHeight="1">
      <c r="A36" s="112" t="s">
        <v>34</v>
      </c>
      <c r="B36" s="72" t="s">
        <v>102</v>
      </c>
      <c r="C36" s="91"/>
      <c r="D36" s="79"/>
      <c r="E36" s="97"/>
      <c r="F36" s="97"/>
      <c r="G36" s="97"/>
      <c r="H36" s="97"/>
      <c r="I36" s="133" t="s">
        <v>176</v>
      </c>
      <c r="J36" s="97"/>
      <c r="K36" s="97"/>
      <c r="L36" s="236"/>
      <c r="M36" s="34">
        <v>0.0821</v>
      </c>
      <c r="N36" s="18" t="s">
        <v>75</v>
      </c>
      <c r="O36" s="18">
        <v>3.5</v>
      </c>
      <c r="P36" s="40" t="s">
        <v>76</v>
      </c>
      <c r="Q36" s="40">
        <v>3.5</v>
      </c>
      <c r="R36" s="40" t="s">
        <v>77</v>
      </c>
      <c r="S36" s="40">
        <v>5.5</v>
      </c>
      <c r="T36" s="16" t="s">
        <v>78</v>
      </c>
      <c r="U36" s="17">
        <v>5.5</v>
      </c>
    </row>
    <row r="37" spans="1:21" ht="36" customHeight="1">
      <c r="A37" s="112" t="s">
        <v>35</v>
      </c>
      <c r="B37" s="72" t="s">
        <v>159</v>
      </c>
      <c r="C37" s="92"/>
      <c r="D37" s="129">
        <v>28.85</v>
      </c>
      <c r="E37" s="130">
        <v>27.9</v>
      </c>
      <c r="F37" s="130">
        <v>28.35</v>
      </c>
      <c r="G37" s="98"/>
      <c r="H37" s="130">
        <v>30.7</v>
      </c>
      <c r="I37" s="130">
        <v>30.27</v>
      </c>
      <c r="J37" s="130">
        <v>31.55</v>
      </c>
      <c r="K37" s="98"/>
      <c r="L37" s="236"/>
      <c r="M37" s="20" t="s">
        <v>160</v>
      </c>
      <c r="N37" s="18" t="s">
        <v>136</v>
      </c>
      <c r="O37" s="18">
        <v>27</v>
      </c>
      <c r="P37" s="40" t="s">
        <v>76</v>
      </c>
      <c r="Q37" s="40">
        <v>21</v>
      </c>
      <c r="R37" s="40" t="s">
        <v>77</v>
      </c>
      <c r="S37" s="40">
        <v>27</v>
      </c>
      <c r="T37" s="16" t="s">
        <v>137</v>
      </c>
      <c r="U37" s="17">
        <v>21</v>
      </c>
    </row>
    <row r="38" spans="1:21" ht="49.5" customHeight="1">
      <c r="A38" s="112" t="s">
        <v>36</v>
      </c>
      <c r="B38" s="72" t="s">
        <v>103</v>
      </c>
      <c r="C38" s="92"/>
      <c r="D38" s="129">
        <v>20.03</v>
      </c>
      <c r="E38" s="130">
        <v>21.55</v>
      </c>
      <c r="F38" s="130">
        <v>28.35</v>
      </c>
      <c r="G38" s="98"/>
      <c r="H38" s="130">
        <v>16.77</v>
      </c>
      <c r="I38" s="130">
        <v>17.72</v>
      </c>
      <c r="J38" s="127">
        <v>14.89</v>
      </c>
      <c r="K38" s="98"/>
      <c r="L38" s="236"/>
      <c r="M38" s="10">
        <v>0.2005</v>
      </c>
      <c r="N38" s="18" t="s">
        <v>136</v>
      </c>
      <c r="O38" s="18">
        <v>15</v>
      </c>
      <c r="P38" s="40" t="s">
        <v>76</v>
      </c>
      <c r="Q38" s="40">
        <v>8</v>
      </c>
      <c r="R38" s="40" t="s">
        <v>77</v>
      </c>
      <c r="S38" s="40">
        <v>15</v>
      </c>
      <c r="T38" s="16" t="s">
        <v>137</v>
      </c>
      <c r="U38" s="17">
        <v>8</v>
      </c>
    </row>
    <row r="39" spans="1:21" ht="42.75" customHeight="1">
      <c r="A39" s="112" t="s">
        <v>37</v>
      </c>
      <c r="B39" s="72" t="s">
        <v>104</v>
      </c>
      <c r="C39" s="92"/>
      <c r="D39" s="129">
        <v>41.86</v>
      </c>
      <c r="E39" s="130">
        <v>41.49</v>
      </c>
      <c r="F39" s="130">
        <v>42.63</v>
      </c>
      <c r="G39" s="98"/>
      <c r="H39" s="130">
        <v>42.93</v>
      </c>
      <c r="I39" s="130">
        <v>42.34</v>
      </c>
      <c r="J39" s="130">
        <v>44.14</v>
      </c>
      <c r="K39" s="98"/>
      <c r="L39" s="236"/>
      <c r="M39" s="20" t="s">
        <v>148</v>
      </c>
      <c r="N39" s="18" t="s">
        <v>136</v>
      </c>
      <c r="O39" s="18">
        <v>35</v>
      </c>
      <c r="P39" s="40" t="s">
        <v>76</v>
      </c>
      <c r="Q39" s="40">
        <v>30</v>
      </c>
      <c r="R39" s="40" t="s">
        <v>77</v>
      </c>
      <c r="S39" s="40">
        <v>35</v>
      </c>
      <c r="T39" s="16" t="s">
        <v>137</v>
      </c>
      <c r="U39" s="17">
        <v>30</v>
      </c>
    </row>
    <row r="40" spans="1:21" ht="36" customHeight="1">
      <c r="A40" s="112" t="s">
        <v>38</v>
      </c>
      <c r="B40" s="72" t="s">
        <v>105</v>
      </c>
      <c r="C40" s="92"/>
      <c r="D40" s="129">
        <v>34.32</v>
      </c>
      <c r="E40" s="130">
        <v>34.88</v>
      </c>
      <c r="F40" s="130">
        <v>33.06</v>
      </c>
      <c r="G40" s="98"/>
      <c r="H40" s="127">
        <v>30.53</v>
      </c>
      <c r="I40" s="126" t="s">
        <v>178</v>
      </c>
      <c r="J40" s="127">
        <v>29.86</v>
      </c>
      <c r="K40" s="98"/>
      <c r="L40" s="236"/>
      <c r="M40" s="10">
        <v>0.3206</v>
      </c>
      <c r="N40" s="18" t="s">
        <v>136</v>
      </c>
      <c r="O40" s="18">
        <v>31</v>
      </c>
      <c r="P40" s="40" t="s">
        <v>76</v>
      </c>
      <c r="Q40" s="40">
        <v>27</v>
      </c>
      <c r="R40" s="40" t="s">
        <v>77</v>
      </c>
      <c r="S40" s="40">
        <v>31</v>
      </c>
      <c r="T40" s="16" t="s">
        <v>137</v>
      </c>
      <c r="U40" s="17">
        <v>27</v>
      </c>
    </row>
    <row r="41" spans="1:21" ht="39" customHeight="1">
      <c r="A41" s="112" t="s">
        <v>39</v>
      </c>
      <c r="B41" s="72" t="s">
        <v>172</v>
      </c>
      <c r="C41" s="92"/>
      <c r="D41" s="129">
        <v>26.84</v>
      </c>
      <c r="E41" s="130">
        <v>26.81</v>
      </c>
      <c r="F41" s="130">
        <v>26.91</v>
      </c>
      <c r="G41" s="98"/>
      <c r="H41" s="130">
        <v>26.44</v>
      </c>
      <c r="I41" s="130">
        <v>26.21</v>
      </c>
      <c r="J41" s="130">
        <v>26.88</v>
      </c>
      <c r="K41" s="98"/>
      <c r="L41" s="236"/>
      <c r="M41" s="21" t="s">
        <v>158</v>
      </c>
      <c r="N41" s="18" t="s">
        <v>136</v>
      </c>
      <c r="O41" s="18">
        <v>24</v>
      </c>
      <c r="P41" s="40" t="s">
        <v>76</v>
      </c>
      <c r="Q41" s="40">
        <v>20</v>
      </c>
      <c r="R41" s="40" t="s">
        <v>77</v>
      </c>
      <c r="S41" s="40">
        <v>24</v>
      </c>
      <c r="T41" s="16" t="s">
        <v>137</v>
      </c>
      <c r="U41" s="17">
        <v>20</v>
      </c>
    </row>
    <row r="42" spans="1:21" ht="30">
      <c r="A42" s="114" t="s">
        <v>40</v>
      </c>
      <c r="B42" s="120" t="s">
        <v>106</v>
      </c>
      <c r="C42" s="99"/>
      <c r="D42" s="100"/>
      <c r="E42" s="101"/>
      <c r="F42" s="101"/>
      <c r="G42" s="101"/>
      <c r="H42" s="101"/>
      <c r="I42" s="102"/>
      <c r="J42" s="102"/>
      <c r="K42" s="102"/>
      <c r="L42" s="236"/>
      <c r="M42" s="27"/>
      <c r="N42" s="202"/>
      <c r="O42" s="203"/>
      <c r="P42" s="203"/>
      <c r="Q42" s="203"/>
      <c r="R42" s="203"/>
      <c r="S42" s="203"/>
      <c r="T42" s="203"/>
      <c r="U42" s="204"/>
    </row>
    <row r="43" spans="1:21" ht="38.25" customHeight="1">
      <c r="A43" s="111" t="s">
        <v>41</v>
      </c>
      <c r="B43" s="119" t="s">
        <v>107</v>
      </c>
      <c r="C43" s="103"/>
      <c r="D43" s="96"/>
      <c r="E43" s="104"/>
      <c r="F43" s="104"/>
      <c r="G43" s="104"/>
      <c r="H43" s="104"/>
      <c r="I43" s="105"/>
      <c r="J43" s="105"/>
      <c r="K43" s="105"/>
      <c r="L43" s="236"/>
      <c r="M43" s="26"/>
      <c r="N43" s="171"/>
      <c r="O43" s="172"/>
      <c r="P43" s="172"/>
      <c r="Q43" s="172"/>
      <c r="R43" s="172"/>
      <c r="S43" s="172"/>
      <c r="T43" s="172"/>
      <c r="U43" s="173"/>
    </row>
    <row r="44" spans="1:21" ht="40.5" customHeight="1">
      <c r="A44" s="112" t="s">
        <v>42</v>
      </c>
      <c r="B44" s="72" t="s">
        <v>108</v>
      </c>
      <c r="C44" s="92"/>
      <c r="D44" s="79"/>
      <c r="E44" s="79"/>
      <c r="F44" s="79"/>
      <c r="G44" s="79"/>
      <c r="H44" s="79"/>
      <c r="I44" s="129">
        <v>13.66</v>
      </c>
      <c r="J44" s="79"/>
      <c r="K44" s="79"/>
      <c r="L44" s="236"/>
      <c r="M44" s="34">
        <v>0.1215</v>
      </c>
      <c r="N44" s="205" t="s">
        <v>151</v>
      </c>
      <c r="O44" s="205"/>
      <c r="P44" s="206"/>
      <c r="Q44" s="206"/>
      <c r="R44" s="206"/>
      <c r="S44" s="206"/>
      <c r="T44" s="207" t="s">
        <v>150</v>
      </c>
      <c r="U44" s="208"/>
    </row>
    <row r="45" spans="1:21" ht="36" customHeight="1">
      <c r="A45" s="112" t="s">
        <v>43</v>
      </c>
      <c r="B45" s="72" t="s">
        <v>109</v>
      </c>
      <c r="C45" s="92" t="s">
        <v>73</v>
      </c>
      <c r="D45" s="129">
        <v>294.26</v>
      </c>
      <c r="E45" s="130">
        <v>287.6</v>
      </c>
      <c r="F45" s="130">
        <v>307.32</v>
      </c>
      <c r="G45" s="98"/>
      <c r="H45" s="130">
        <v>282.32</v>
      </c>
      <c r="I45" s="130">
        <v>253.13</v>
      </c>
      <c r="J45" s="130">
        <v>339.54</v>
      </c>
      <c r="K45" s="98"/>
      <c r="L45" s="236"/>
      <c r="M45" s="37">
        <v>203.62</v>
      </c>
      <c r="N45" s="18" t="s">
        <v>136</v>
      </c>
      <c r="O45" s="18">
        <v>250</v>
      </c>
      <c r="P45" s="40" t="s">
        <v>76</v>
      </c>
      <c r="Q45" s="40">
        <v>215</v>
      </c>
      <c r="R45" s="40" t="s">
        <v>77</v>
      </c>
      <c r="S45" s="40">
        <v>250</v>
      </c>
      <c r="T45" s="16" t="s">
        <v>137</v>
      </c>
      <c r="U45" s="17">
        <v>215</v>
      </c>
    </row>
    <row r="46" spans="1:21" ht="34.5" customHeight="1">
      <c r="A46" s="112" t="s">
        <v>44</v>
      </c>
      <c r="B46" s="72" t="s">
        <v>110</v>
      </c>
      <c r="C46" s="92"/>
      <c r="D46" s="132">
        <v>68.09</v>
      </c>
      <c r="E46" s="127">
        <v>70.87</v>
      </c>
      <c r="F46" s="130">
        <v>62.95</v>
      </c>
      <c r="G46" s="98"/>
      <c r="H46" s="127">
        <v>71.79</v>
      </c>
      <c r="I46" s="127">
        <v>70.65</v>
      </c>
      <c r="J46" s="127">
        <v>74.16</v>
      </c>
      <c r="K46" s="98"/>
      <c r="L46" s="236"/>
      <c r="M46" s="34">
        <v>0.9237</v>
      </c>
      <c r="N46" s="18" t="s">
        <v>75</v>
      </c>
      <c r="O46" s="18">
        <v>65</v>
      </c>
      <c r="P46" s="40" t="s">
        <v>76</v>
      </c>
      <c r="Q46" s="40">
        <v>65</v>
      </c>
      <c r="R46" s="40" t="s">
        <v>77</v>
      </c>
      <c r="S46" s="40">
        <v>75</v>
      </c>
      <c r="T46" s="16" t="s">
        <v>78</v>
      </c>
      <c r="U46" s="17">
        <v>75</v>
      </c>
    </row>
    <row r="47" spans="1:21" ht="33" customHeight="1">
      <c r="A47" s="112" t="s">
        <v>45</v>
      </c>
      <c r="B47" s="72" t="s">
        <v>111</v>
      </c>
      <c r="C47" s="92"/>
      <c r="D47" s="132">
        <v>80.71</v>
      </c>
      <c r="E47" s="127">
        <v>82.45</v>
      </c>
      <c r="F47" s="130">
        <v>76.82</v>
      </c>
      <c r="G47" s="98"/>
      <c r="H47" s="133">
        <v>91.87</v>
      </c>
      <c r="I47" s="133">
        <v>93.05</v>
      </c>
      <c r="J47" s="133">
        <v>83.94</v>
      </c>
      <c r="K47" s="98"/>
      <c r="L47" s="236"/>
      <c r="M47" s="34">
        <v>0.872</v>
      </c>
      <c r="N47" s="18" t="s">
        <v>75</v>
      </c>
      <c r="O47" s="18">
        <v>77</v>
      </c>
      <c r="P47" s="40" t="s">
        <v>76</v>
      </c>
      <c r="Q47" s="40">
        <v>77</v>
      </c>
      <c r="R47" s="40" t="s">
        <v>77</v>
      </c>
      <c r="S47" s="40">
        <v>84</v>
      </c>
      <c r="T47" s="16" t="s">
        <v>78</v>
      </c>
      <c r="U47" s="17">
        <v>84</v>
      </c>
    </row>
    <row r="48" spans="1:21" ht="63.75" customHeight="1">
      <c r="A48" s="112" t="s">
        <v>46</v>
      </c>
      <c r="B48" s="72" t="s">
        <v>179</v>
      </c>
      <c r="C48" s="91"/>
      <c r="D48" s="129">
        <v>11.34</v>
      </c>
      <c r="E48" s="130">
        <v>12.38</v>
      </c>
      <c r="F48" s="130">
        <v>9.49</v>
      </c>
      <c r="G48" s="98"/>
      <c r="H48" s="130">
        <v>11.86</v>
      </c>
      <c r="I48" s="131" t="s">
        <v>173</v>
      </c>
      <c r="J48" s="130">
        <v>9.86</v>
      </c>
      <c r="K48" s="98"/>
      <c r="L48" s="236"/>
      <c r="M48" s="9">
        <v>0.1599</v>
      </c>
      <c r="N48" s="18" t="s">
        <v>75</v>
      </c>
      <c r="O48" s="18">
        <v>14</v>
      </c>
      <c r="P48" s="40" t="s">
        <v>76</v>
      </c>
      <c r="Q48" s="40">
        <v>14</v>
      </c>
      <c r="R48" s="40" t="s">
        <v>77</v>
      </c>
      <c r="S48" s="40">
        <v>18</v>
      </c>
      <c r="T48" s="16" t="s">
        <v>78</v>
      </c>
      <c r="U48" s="17">
        <v>18</v>
      </c>
    </row>
    <row r="49" spans="1:21" ht="78" customHeight="1">
      <c r="A49" s="112" t="s">
        <v>47</v>
      </c>
      <c r="B49" s="72" t="s">
        <v>180</v>
      </c>
      <c r="C49" s="92"/>
      <c r="D49" s="129">
        <v>12.28</v>
      </c>
      <c r="E49" s="130">
        <v>12.86</v>
      </c>
      <c r="F49" s="130">
        <v>11.01</v>
      </c>
      <c r="G49" s="98"/>
      <c r="H49" s="130">
        <v>13.07</v>
      </c>
      <c r="I49" s="131" t="s">
        <v>174</v>
      </c>
      <c r="J49" s="130">
        <v>11.71</v>
      </c>
      <c r="K49" s="98"/>
      <c r="L49" s="236"/>
      <c r="M49" s="9">
        <v>0.1801</v>
      </c>
      <c r="N49" s="18" t="s">
        <v>75</v>
      </c>
      <c r="O49" s="18">
        <v>13</v>
      </c>
      <c r="P49" s="40" t="s">
        <v>76</v>
      </c>
      <c r="Q49" s="40">
        <v>13</v>
      </c>
      <c r="R49" s="40" t="s">
        <v>77</v>
      </c>
      <c r="S49" s="40">
        <v>19</v>
      </c>
      <c r="T49" s="16" t="s">
        <v>78</v>
      </c>
      <c r="U49" s="17">
        <v>19</v>
      </c>
    </row>
    <row r="50" spans="1:21" ht="42.75" customHeight="1">
      <c r="A50" s="111" t="s">
        <v>48</v>
      </c>
      <c r="B50" s="119" t="s">
        <v>70</v>
      </c>
      <c r="C50" s="76"/>
      <c r="D50" s="79"/>
      <c r="E50" s="80"/>
      <c r="F50" s="80"/>
      <c r="G50" s="80"/>
      <c r="H50" s="80"/>
      <c r="I50" s="81"/>
      <c r="J50" s="81"/>
      <c r="K50" s="81"/>
      <c r="L50" s="236"/>
      <c r="M50" s="26"/>
      <c r="N50" s="171"/>
      <c r="O50" s="172"/>
      <c r="P50" s="172"/>
      <c r="Q50" s="172"/>
      <c r="R50" s="172"/>
      <c r="S50" s="172"/>
      <c r="T50" s="172"/>
      <c r="U50" s="173"/>
    </row>
    <row r="51" spans="1:21" ht="38.25" customHeight="1">
      <c r="A51" s="115" t="s">
        <v>49</v>
      </c>
      <c r="B51" s="73" t="s">
        <v>114</v>
      </c>
      <c r="C51" s="94"/>
      <c r="D51" s="79"/>
      <c r="E51" s="98"/>
      <c r="F51" s="97"/>
      <c r="G51" s="97"/>
      <c r="H51" s="97"/>
      <c r="I51" s="134">
        <v>0.2218</v>
      </c>
      <c r="J51" s="97"/>
      <c r="K51" s="97"/>
      <c r="L51" s="236"/>
      <c r="M51" s="128">
        <v>0.4651</v>
      </c>
      <c r="N51" s="18" t="s">
        <v>75</v>
      </c>
      <c r="O51" s="18">
        <v>20</v>
      </c>
      <c r="P51" s="40" t="s">
        <v>76</v>
      </c>
      <c r="Q51" s="40">
        <v>20</v>
      </c>
      <c r="R51" s="40" t="s">
        <v>77</v>
      </c>
      <c r="S51" s="40">
        <v>30</v>
      </c>
      <c r="T51" s="16" t="s">
        <v>78</v>
      </c>
      <c r="U51" s="17">
        <v>30</v>
      </c>
    </row>
    <row r="52" spans="1:21" ht="41.25" customHeight="1">
      <c r="A52" s="112" t="s">
        <v>50</v>
      </c>
      <c r="B52" s="72" t="s">
        <v>115</v>
      </c>
      <c r="C52" s="91"/>
      <c r="D52" s="79"/>
      <c r="E52" s="97"/>
      <c r="F52" s="97"/>
      <c r="G52" s="97"/>
      <c r="H52" s="97"/>
      <c r="I52" s="97"/>
      <c r="J52" s="97"/>
      <c r="K52" s="97"/>
      <c r="L52" s="236"/>
      <c r="M52" s="33" t="s">
        <v>2</v>
      </c>
      <c r="N52" s="205" t="s">
        <v>3</v>
      </c>
      <c r="O52" s="205"/>
      <c r="P52" s="206"/>
      <c r="Q52" s="206"/>
      <c r="R52" s="206"/>
      <c r="S52" s="206"/>
      <c r="T52" s="207" t="s">
        <v>2</v>
      </c>
      <c r="U52" s="208"/>
    </row>
    <row r="53" spans="1:21" ht="57" customHeight="1">
      <c r="A53" s="113">
        <v>4</v>
      </c>
      <c r="B53" s="120" t="s">
        <v>116</v>
      </c>
      <c r="C53" s="93"/>
      <c r="D53" s="82"/>
      <c r="E53" s="83"/>
      <c r="F53" s="83"/>
      <c r="G53" s="83"/>
      <c r="H53" s="83"/>
      <c r="I53" s="84"/>
      <c r="J53" s="84"/>
      <c r="K53" s="84"/>
      <c r="L53" s="236"/>
      <c r="M53" s="27"/>
      <c r="N53" s="202"/>
      <c r="O53" s="203"/>
      <c r="P53" s="203"/>
      <c r="Q53" s="203"/>
      <c r="R53" s="203"/>
      <c r="S53" s="203"/>
      <c r="T53" s="203"/>
      <c r="U53" s="204"/>
    </row>
    <row r="54" spans="1:21" ht="42.75" customHeight="1">
      <c r="A54" s="116" t="s">
        <v>51</v>
      </c>
      <c r="B54" s="121" t="s">
        <v>117</v>
      </c>
      <c r="C54" s="95"/>
      <c r="D54" s="85"/>
      <c r="E54" s="86"/>
      <c r="F54" s="86"/>
      <c r="G54" s="86"/>
      <c r="H54" s="86"/>
      <c r="I54" s="87"/>
      <c r="J54" s="87"/>
      <c r="K54" s="87"/>
      <c r="L54" s="236"/>
      <c r="M54" s="22"/>
      <c r="N54" s="211"/>
      <c r="O54" s="212"/>
      <c r="P54" s="212"/>
      <c r="Q54" s="212"/>
      <c r="R54" s="212"/>
      <c r="S54" s="212"/>
      <c r="T54" s="212"/>
      <c r="U54" s="213"/>
    </row>
    <row r="55" spans="1:21" ht="42.75" customHeight="1">
      <c r="A55" s="112" t="s">
        <v>52</v>
      </c>
      <c r="B55" s="72" t="s">
        <v>118</v>
      </c>
      <c r="C55" s="91"/>
      <c r="D55" s="79"/>
      <c r="E55" s="97"/>
      <c r="F55" s="97"/>
      <c r="G55" s="97"/>
      <c r="H55" s="97"/>
      <c r="I55" s="97"/>
      <c r="J55" s="97"/>
      <c r="K55" s="97"/>
      <c r="L55" s="236"/>
      <c r="M55" s="33" t="s">
        <v>2</v>
      </c>
      <c r="N55" s="205" t="s">
        <v>3</v>
      </c>
      <c r="O55" s="205"/>
      <c r="P55" s="206"/>
      <c r="Q55" s="206"/>
      <c r="R55" s="206"/>
      <c r="S55" s="206"/>
      <c r="T55" s="207" t="s">
        <v>2</v>
      </c>
      <c r="U55" s="208"/>
    </row>
    <row r="56" spans="1:21" ht="37.5" customHeight="1">
      <c r="A56" s="112" t="s">
        <v>53</v>
      </c>
      <c r="B56" s="72" t="s">
        <v>119</v>
      </c>
      <c r="C56" s="91"/>
      <c r="D56" s="79"/>
      <c r="E56" s="97"/>
      <c r="F56" s="97"/>
      <c r="G56" s="97"/>
      <c r="H56" s="97"/>
      <c r="I56" s="97"/>
      <c r="J56" s="97"/>
      <c r="K56" s="97"/>
      <c r="L56" s="236"/>
      <c r="M56" s="33" t="s">
        <v>2</v>
      </c>
      <c r="N56" s="205" t="s">
        <v>3</v>
      </c>
      <c r="O56" s="205"/>
      <c r="P56" s="206"/>
      <c r="Q56" s="206"/>
      <c r="R56" s="206"/>
      <c r="S56" s="206"/>
      <c r="T56" s="207" t="s">
        <v>2</v>
      </c>
      <c r="U56" s="208"/>
    </row>
    <row r="57" spans="1:21" ht="23.25">
      <c r="A57" s="111" t="s">
        <v>54</v>
      </c>
      <c r="B57" s="119" t="s">
        <v>120</v>
      </c>
      <c r="C57" s="76"/>
      <c r="D57" s="79"/>
      <c r="E57" s="80"/>
      <c r="F57" s="80"/>
      <c r="G57" s="80"/>
      <c r="H57" s="80"/>
      <c r="I57" s="81"/>
      <c r="J57" s="81"/>
      <c r="K57" s="81"/>
      <c r="L57" s="236"/>
      <c r="M57" s="26"/>
      <c r="N57" s="171"/>
      <c r="O57" s="172"/>
      <c r="P57" s="172"/>
      <c r="Q57" s="172"/>
      <c r="R57" s="172"/>
      <c r="S57" s="172"/>
      <c r="T57" s="172"/>
      <c r="U57" s="173"/>
    </row>
    <row r="58" spans="1:21" ht="36.75" customHeight="1">
      <c r="A58" s="115" t="s">
        <v>55</v>
      </c>
      <c r="B58" s="73" t="s">
        <v>121</v>
      </c>
      <c r="C58" s="94"/>
      <c r="D58" s="79"/>
      <c r="E58" s="125" t="s">
        <v>203</v>
      </c>
      <c r="F58" s="97"/>
      <c r="G58" s="97"/>
      <c r="H58" s="97"/>
      <c r="I58" s="141" t="s">
        <v>202</v>
      </c>
      <c r="J58" s="97"/>
      <c r="K58" s="97"/>
      <c r="L58" s="236"/>
      <c r="M58" s="58" t="s">
        <v>202</v>
      </c>
      <c r="N58" s="205" t="s">
        <v>3</v>
      </c>
      <c r="O58" s="205"/>
      <c r="P58" s="206" t="s">
        <v>142</v>
      </c>
      <c r="Q58" s="206"/>
      <c r="R58" s="206"/>
      <c r="S58" s="206"/>
      <c r="T58" s="207" t="s">
        <v>2</v>
      </c>
      <c r="U58" s="208"/>
    </row>
    <row r="59" spans="1:21" ht="23.25">
      <c r="A59" s="111" t="s">
        <v>56</v>
      </c>
      <c r="B59" s="119" t="s">
        <v>122</v>
      </c>
      <c r="C59" s="76"/>
      <c r="D59" s="79"/>
      <c r="E59" s="80"/>
      <c r="F59" s="80"/>
      <c r="G59" s="80"/>
      <c r="H59" s="80"/>
      <c r="I59" s="81"/>
      <c r="J59" s="81"/>
      <c r="K59" s="81"/>
      <c r="L59" s="236"/>
      <c r="M59" s="26"/>
      <c r="N59" s="171"/>
      <c r="O59" s="172"/>
      <c r="P59" s="172"/>
      <c r="Q59" s="172"/>
      <c r="R59" s="172"/>
      <c r="S59" s="172"/>
      <c r="T59" s="172"/>
      <c r="U59" s="173"/>
    </row>
    <row r="60" spans="1:21" ht="53.25" customHeight="1">
      <c r="A60" s="115" t="s">
        <v>57</v>
      </c>
      <c r="B60" s="73" t="s">
        <v>123</v>
      </c>
      <c r="C60" s="91"/>
      <c r="D60" s="79"/>
      <c r="E60" s="97"/>
      <c r="F60" s="97"/>
      <c r="G60" s="97"/>
      <c r="H60" s="97"/>
      <c r="I60" s="97"/>
      <c r="J60" s="97"/>
      <c r="K60" s="97"/>
      <c r="L60" s="236"/>
      <c r="M60" s="34">
        <v>0.1068</v>
      </c>
      <c r="N60" s="205" t="s">
        <v>144</v>
      </c>
      <c r="O60" s="205"/>
      <c r="P60" s="206"/>
      <c r="Q60" s="206"/>
      <c r="R60" s="206"/>
      <c r="S60" s="206"/>
      <c r="T60" s="207" t="s">
        <v>143</v>
      </c>
      <c r="U60" s="208"/>
    </row>
    <row r="61" spans="1:21" ht="23.25">
      <c r="A61" s="111" t="s">
        <v>58</v>
      </c>
      <c r="B61" s="119" t="s">
        <v>124</v>
      </c>
      <c r="C61" s="76"/>
      <c r="D61" s="79"/>
      <c r="E61" s="80"/>
      <c r="F61" s="80"/>
      <c r="G61" s="80"/>
      <c r="H61" s="80"/>
      <c r="I61" s="81"/>
      <c r="J61" s="81"/>
      <c r="K61" s="81"/>
      <c r="L61" s="236"/>
      <c r="M61" s="26"/>
      <c r="N61" s="171"/>
      <c r="O61" s="172"/>
      <c r="P61" s="172"/>
      <c r="Q61" s="172"/>
      <c r="R61" s="172"/>
      <c r="S61" s="172"/>
      <c r="T61" s="172"/>
      <c r="U61" s="173"/>
    </row>
    <row r="62" spans="1:21" ht="34.5" customHeight="1">
      <c r="A62" s="112" t="s">
        <v>59</v>
      </c>
      <c r="B62" s="72" t="s">
        <v>125</v>
      </c>
      <c r="C62" s="91"/>
      <c r="D62" s="79"/>
      <c r="E62" s="97"/>
      <c r="F62" s="97"/>
      <c r="G62" s="97"/>
      <c r="H62" s="97"/>
      <c r="I62" s="97"/>
      <c r="J62" s="97"/>
      <c r="K62" s="97"/>
      <c r="L62" s="236"/>
      <c r="M62" s="33" t="s">
        <v>2</v>
      </c>
      <c r="N62" s="205" t="s">
        <v>3</v>
      </c>
      <c r="O62" s="205"/>
      <c r="P62" s="206"/>
      <c r="Q62" s="206"/>
      <c r="R62" s="206"/>
      <c r="S62" s="206"/>
      <c r="T62" s="207" t="s">
        <v>2</v>
      </c>
      <c r="U62" s="208"/>
    </row>
    <row r="63" spans="1:21" ht="37.5" customHeight="1">
      <c r="A63" s="112" t="s">
        <v>60</v>
      </c>
      <c r="B63" s="72" t="s">
        <v>126</v>
      </c>
      <c r="C63" s="91"/>
      <c r="D63" s="79"/>
      <c r="E63" s="97"/>
      <c r="F63" s="97"/>
      <c r="G63" s="97"/>
      <c r="H63" s="97"/>
      <c r="I63" s="97"/>
      <c r="J63" s="97"/>
      <c r="K63" s="97"/>
      <c r="L63" s="236"/>
      <c r="M63" s="33" t="s">
        <v>2</v>
      </c>
      <c r="N63" s="205" t="s">
        <v>3</v>
      </c>
      <c r="O63" s="205"/>
      <c r="P63" s="206"/>
      <c r="Q63" s="206"/>
      <c r="R63" s="206"/>
      <c r="S63" s="206"/>
      <c r="T63" s="207" t="s">
        <v>2</v>
      </c>
      <c r="U63" s="208"/>
    </row>
    <row r="64" spans="1:21" ht="37.5" customHeight="1">
      <c r="A64" s="111" t="s">
        <v>61</v>
      </c>
      <c r="B64" s="119" t="s">
        <v>127</v>
      </c>
      <c r="C64" s="76"/>
      <c r="D64" s="79"/>
      <c r="E64" s="80"/>
      <c r="F64" s="80"/>
      <c r="G64" s="80"/>
      <c r="H64" s="80"/>
      <c r="I64" s="81"/>
      <c r="J64" s="81"/>
      <c r="K64" s="81"/>
      <c r="L64" s="236"/>
      <c r="M64" s="26"/>
      <c r="N64" s="171"/>
      <c r="O64" s="172"/>
      <c r="P64" s="172"/>
      <c r="Q64" s="172"/>
      <c r="R64" s="172"/>
      <c r="S64" s="172"/>
      <c r="T64" s="172"/>
      <c r="U64" s="173"/>
    </row>
    <row r="65" spans="1:21" ht="37.5" customHeight="1">
      <c r="A65" s="112" t="s">
        <v>62</v>
      </c>
      <c r="B65" s="72" t="s">
        <v>128</v>
      </c>
      <c r="C65" s="92" t="s">
        <v>73</v>
      </c>
      <c r="D65" s="129">
        <v>0.49</v>
      </c>
      <c r="E65" s="130">
        <v>0.52</v>
      </c>
      <c r="F65" s="130">
        <v>0.43</v>
      </c>
      <c r="G65" s="98"/>
      <c r="H65" s="130">
        <v>1.51</v>
      </c>
      <c r="I65" s="130">
        <v>1.92</v>
      </c>
      <c r="J65" s="130">
        <v>0.73</v>
      </c>
      <c r="K65" s="130">
        <v>0.73</v>
      </c>
      <c r="L65" s="236"/>
      <c r="M65" s="10">
        <v>0.0056</v>
      </c>
      <c r="N65" s="18" t="s">
        <v>75</v>
      </c>
      <c r="O65" s="18">
        <v>1</v>
      </c>
      <c r="P65" s="40" t="s">
        <v>76</v>
      </c>
      <c r="Q65" s="40">
        <v>1</v>
      </c>
      <c r="R65" s="40" t="s">
        <v>77</v>
      </c>
      <c r="S65" s="40">
        <v>1.6</v>
      </c>
      <c r="T65" s="16" t="s">
        <v>78</v>
      </c>
      <c r="U65" s="17">
        <v>1.6</v>
      </c>
    </row>
    <row r="66" spans="1:21" ht="20.25" customHeight="1">
      <c r="A66" s="113">
        <v>5</v>
      </c>
      <c r="B66" s="120" t="s">
        <v>129</v>
      </c>
      <c r="C66" s="93"/>
      <c r="D66" s="82"/>
      <c r="E66" s="83"/>
      <c r="F66" s="83"/>
      <c r="G66" s="83"/>
      <c r="H66" s="83"/>
      <c r="I66" s="84"/>
      <c r="J66" s="84"/>
      <c r="K66" s="84"/>
      <c r="L66" s="236"/>
      <c r="M66" s="27"/>
      <c r="N66" s="202"/>
      <c r="O66" s="203"/>
      <c r="P66" s="203"/>
      <c r="Q66" s="203"/>
      <c r="R66" s="203"/>
      <c r="S66" s="203"/>
      <c r="T66" s="203"/>
      <c r="U66" s="204"/>
    </row>
    <row r="67" spans="1:21" ht="23.25">
      <c r="A67" s="111" t="s">
        <v>63</v>
      </c>
      <c r="B67" s="119" t="s">
        <v>130</v>
      </c>
      <c r="C67" s="76"/>
      <c r="D67" s="79"/>
      <c r="E67" s="80"/>
      <c r="F67" s="80"/>
      <c r="G67" s="80"/>
      <c r="H67" s="80"/>
      <c r="I67" s="81"/>
      <c r="J67" s="81"/>
      <c r="K67" s="81"/>
      <c r="L67" s="236"/>
      <c r="M67" s="26"/>
      <c r="N67" s="171"/>
      <c r="O67" s="172"/>
      <c r="P67" s="172"/>
      <c r="Q67" s="172"/>
      <c r="R67" s="172"/>
      <c r="S67" s="172"/>
      <c r="T67" s="172"/>
      <c r="U67" s="173"/>
    </row>
    <row r="68" spans="1:21" ht="39" customHeight="1">
      <c r="A68" s="112" t="s">
        <v>64</v>
      </c>
      <c r="B68" s="72" t="s">
        <v>131</v>
      </c>
      <c r="C68" s="91"/>
      <c r="D68" s="79"/>
      <c r="E68" s="97"/>
      <c r="F68" s="97"/>
      <c r="G68" s="97"/>
      <c r="H68" s="97"/>
      <c r="I68" s="97"/>
      <c r="J68" s="97"/>
      <c r="K68" s="97"/>
      <c r="L68" s="236"/>
      <c r="M68" s="33" t="s">
        <v>2</v>
      </c>
      <c r="N68" s="205" t="s">
        <v>3</v>
      </c>
      <c r="O68" s="205"/>
      <c r="P68" s="206"/>
      <c r="Q68" s="206"/>
      <c r="R68" s="206"/>
      <c r="S68" s="206"/>
      <c r="T68" s="207" t="s">
        <v>2</v>
      </c>
      <c r="U68" s="208"/>
    </row>
    <row r="69" spans="1:21" ht="27" customHeight="1">
      <c r="A69" s="112" t="s">
        <v>65</v>
      </c>
      <c r="B69" s="72" t="s">
        <v>132</v>
      </c>
      <c r="C69" s="78"/>
      <c r="D69" s="79"/>
      <c r="E69" s="97"/>
      <c r="F69" s="97"/>
      <c r="G69" s="97"/>
      <c r="H69" s="97"/>
      <c r="I69" s="97"/>
      <c r="J69" s="97"/>
      <c r="K69" s="97"/>
      <c r="L69" s="236"/>
      <c r="M69" s="33" t="s">
        <v>2</v>
      </c>
      <c r="N69" s="205" t="s">
        <v>3</v>
      </c>
      <c r="O69" s="205"/>
      <c r="P69" s="206"/>
      <c r="Q69" s="206"/>
      <c r="R69" s="206"/>
      <c r="S69" s="206"/>
      <c r="T69" s="207" t="s">
        <v>2</v>
      </c>
      <c r="U69" s="208"/>
    </row>
    <row r="70" spans="1:21" ht="15">
      <c r="A70" s="111" t="s">
        <v>66</v>
      </c>
      <c r="B70" s="119" t="s">
        <v>133</v>
      </c>
      <c r="C70" s="79"/>
      <c r="D70" s="79"/>
      <c r="E70" s="80"/>
      <c r="F70" s="80"/>
      <c r="G70" s="80"/>
      <c r="H70" s="80"/>
      <c r="I70" s="81"/>
      <c r="J70" s="81"/>
      <c r="K70" s="81"/>
      <c r="L70" s="236"/>
      <c r="M70" s="26"/>
      <c r="N70" s="171"/>
      <c r="O70" s="172"/>
      <c r="P70" s="172"/>
      <c r="Q70" s="172"/>
      <c r="R70" s="172"/>
      <c r="S70" s="172"/>
      <c r="T70" s="172"/>
      <c r="U70" s="173"/>
    </row>
    <row r="71" spans="1:21" ht="39" customHeight="1" thickBot="1">
      <c r="A71" s="117" t="s">
        <v>67</v>
      </c>
      <c r="B71" s="122" t="s">
        <v>134</v>
      </c>
      <c r="C71" s="88" t="s">
        <v>73</v>
      </c>
      <c r="D71" s="106"/>
      <c r="E71" s="107"/>
      <c r="F71" s="107"/>
      <c r="G71" s="107"/>
      <c r="H71" s="107"/>
      <c r="I71" s="107"/>
      <c r="J71" s="107"/>
      <c r="K71" s="107"/>
      <c r="L71" s="233"/>
      <c r="M71" s="44">
        <v>0.794</v>
      </c>
      <c r="N71" s="41" t="s">
        <v>75</v>
      </c>
      <c r="O71" s="41">
        <v>50</v>
      </c>
      <c r="P71" s="45" t="s">
        <v>76</v>
      </c>
      <c r="Q71" s="45">
        <v>50</v>
      </c>
      <c r="R71" s="45" t="s">
        <v>77</v>
      </c>
      <c r="S71" s="45">
        <v>80</v>
      </c>
      <c r="T71" s="42" t="s">
        <v>78</v>
      </c>
      <c r="U71" s="43">
        <v>80</v>
      </c>
    </row>
    <row r="72" spans="1:21" ht="40.5" customHeight="1" thickBot="1">
      <c r="A72" s="242" t="s">
        <v>140</v>
      </c>
      <c r="B72" s="243"/>
      <c r="C72" s="243"/>
      <c r="D72" s="243"/>
      <c r="E72" s="243"/>
      <c r="F72" s="243"/>
      <c r="G72" s="243"/>
      <c r="H72" s="243"/>
      <c r="I72" s="243"/>
      <c r="J72" s="243"/>
      <c r="K72" s="243"/>
      <c r="L72" s="243"/>
      <c r="M72" s="243"/>
      <c r="N72" s="243"/>
      <c r="O72" s="243"/>
      <c r="P72" s="243"/>
      <c r="Q72" s="243"/>
      <c r="R72" s="243"/>
      <c r="S72" s="243"/>
      <c r="T72" s="243"/>
      <c r="U72" s="244"/>
    </row>
    <row r="73" spans="1:21" ht="40.5" customHeight="1">
      <c r="A73" s="123" t="s">
        <v>177</v>
      </c>
      <c r="B73" s="245" t="s">
        <v>198</v>
      </c>
      <c r="C73" s="246"/>
      <c r="D73" s="246"/>
      <c r="E73" s="246"/>
      <c r="F73" s="246"/>
      <c r="G73" s="246"/>
      <c r="H73" s="246"/>
      <c r="I73" s="246"/>
      <c r="J73" s="246"/>
      <c r="K73" s="246"/>
      <c r="L73" s="246"/>
      <c r="M73" s="246"/>
      <c r="N73" s="246"/>
      <c r="O73" s="246"/>
      <c r="P73" s="246"/>
      <c r="Q73" s="246"/>
      <c r="R73" s="246"/>
      <c r="S73" s="246"/>
      <c r="T73" s="246"/>
      <c r="U73" s="247"/>
    </row>
    <row r="74" spans="1:21" ht="50.25" customHeight="1">
      <c r="A74" s="124" t="s">
        <v>23</v>
      </c>
      <c r="B74" s="237" t="s">
        <v>154</v>
      </c>
      <c r="C74" s="238"/>
      <c r="D74" s="238"/>
      <c r="E74" s="238"/>
      <c r="F74" s="238"/>
      <c r="G74" s="238"/>
      <c r="H74" s="238"/>
      <c r="I74" s="238"/>
      <c r="J74" s="238"/>
      <c r="K74" s="238"/>
      <c r="L74" s="238"/>
      <c r="M74" s="238"/>
      <c r="N74" s="238"/>
      <c r="O74" s="238"/>
      <c r="P74" s="238"/>
      <c r="Q74" s="238"/>
      <c r="R74" s="238"/>
      <c r="S74" s="238"/>
      <c r="T74" s="238"/>
      <c r="U74" s="239"/>
    </row>
    <row r="75" spans="1:21" ht="15">
      <c r="A75" s="124" t="s">
        <v>135</v>
      </c>
      <c r="B75" s="241" t="s">
        <v>200</v>
      </c>
      <c r="C75" s="238"/>
      <c r="D75" s="238"/>
      <c r="E75" s="238"/>
      <c r="F75" s="238"/>
      <c r="G75" s="238"/>
      <c r="H75" s="238"/>
      <c r="I75" s="238"/>
      <c r="J75" s="238"/>
      <c r="K75" s="238"/>
      <c r="L75" s="238"/>
      <c r="M75" s="238"/>
      <c r="N75" s="238"/>
      <c r="O75" s="238"/>
      <c r="P75" s="238"/>
      <c r="Q75" s="238"/>
      <c r="R75" s="238"/>
      <c r="S75" s="238"/>
      <c r="T75" s="238"/>
      <c r="U75" s="239"/>
    </row>
    <row r="76" spans="1:21" ht="15">
      <c r="A76" s="124" t="s">
        <v>24</v>
      </c>
      <c r="B76" s="237" t="s">
        <v>185</v>
      </c>
      <c r="C76" s="238"/>
      <c r="D76" s="238"/>
      <c r="E76" s="238"/>
      <c r="F76" s="238"/>
      <c r="G76" s="238"/>
      <c r="H76" s="238"/>
      <c r="I76" s="238"/>
      <c r="J76" s="238"/>
      <c r="K76" s="238"/>
      <c r="L76" s="238"/>
      <c r="M76" s="238"/>
      <c r="N76" s="238"/>
      <c r="O76" s="238"/>
      <c r="P76" s="238"/>
      <c r="Q76" s="238"/>
      <c r="R76" s="238"/>
      <c r="S76" s="238"/>
      <c r="T76" s="238"/>
      <c r="U76" s="239"/>
    </row>
    <row r="77" spans="1:21" ht="15">
      <c r="A77" s="124" t="s">
        <v>25</v>
      </c>
      <c r="B77" s="237" t="s">
        <v>186</v>
      </c>
      <c r="C77" s="238"/>
      <c r="D77" s="238"/>
      <c r="E77" s="238"/>
      <c r="F77" s="238"/>
      <c r="G77" s="238"/>
      <c r="H77" s="238"/>
      <c r="I77" s="238"/>
      <c r="J77" s="238"/>
      <c r="K77" s="238"/>
      <c r="L77" s="238"/>
      <c r="M77" s="238"/>
      <c r="N77" s="238"/>
      <c r="O77" s="238"/>
      <c r="P77" s="238"/>
      <c r="Q77" s="238"/>
      <c r="R77" s="238"/>
      <c r="S77" s="238"/>
      <c r="T77" s="238"/>
      <c r="U77" s="239"/>
    </row>
    <row r="78" spans="1:21" ht="15">
      <c r="A78" s="124" t="s">
        <v>187</v>
      </c>
      <c r="B78" s="237" t="s">
        <v>188</v>
      </c>
      <c r="C78" s="238"/>
      <c r="D78" s="238"/>
      <c r="E78" s="238"/>
      <c r="F78" s="238"/>
      <c r="G78" s="238"/>
      <c r="H78" s="238"/>
      <c r="I78" s="238"/>
      <c r="J78" s="238"/>
      <c r="K78" s="238"/>
      <c r="L78" s="238"/>
      <c r="M78" s="238"/>
      <c r="N78" s="238"/>
      <c r="O78" s="238"/>
      <c r="P78" s="238"/>
      <c r="Q78" s="238"/>
      <c r="R78" s="238"/>
      <c r="S78" s="238"/>
      <c r="T78" s="238"/>
      <c r="U78" s="239"/>
    </row>
    <row r="79" spans="1:21" ht="15">
      <c r="A79" s="124" t="s">
        <v>35</v>
      </c>
      <c r="B79" s="237" t="s">
        <v>189</v>
      </c>
      <c r="C79" s="238"/>
      <c r="D79" s="238"/>
      <c r="E79" s="238"/>
      <c r="F79" s="238"/>
      <c r="G79" s="238"/>
      <c r="H79" s="238"/>
      <c r="I79" s="238"/>
      <c r="J79" s="238"/>
      <c r="K79" s="238"/>
      <c r="L79" s="238"/>
      <c r="M79" s="238"/>
      <c r="N79" s="238"/>
      <c r="O79" s="238"/>
      <c r="P79" s="238"/>
      <c r="Q79" s="238"/>
      <c r="R79" s="238"/>
      <c r="S79" s="238"/>
      <c r="T79" s="238"/>
      <c r="U79" s="239"/>
    </row>
    <row r="80" spans="1:21" ht="15">
      <c r="A80" s="124" t="s">
        <v>36</v>
      </c>
      <c r="B80" s="237" t="s">
        <v>190</v>
      </c>
      <c r="C80" s="238"/>
      <c r="D80" s="238"/>
      <c r="E80" s="238"/>
      <c r="F80" s="238"/>
      <c r="G80" s="238"/>
      <c r="H80" s="238"/>
      <c r="I80" s="238"/>
      <c r="J80" s="238"/>
      <c r="K80" s="238"/>
      <c r="L80" s="238"/>
      <c r="M80" s="238"/>
      <c r="N80" s="238"/>
      <c r="O80" s="238"/>
      <c r="P80" s="238"/>
      <c r="Q80" s="238"/>
      <c r="R80" s="238"/>
      <c r="S80" s="238"/>
      <c r="T80" s="238"/>
      <c r="U80" s="239"/>
    </row>
    <row r="81" spans="1:21" ht="15">
      <c r="A81" s="124" t="s">
        <v>37</v>
      </c>
      <c r="B81" s="237" t="s">
        <v>191</v>
      </c>
      <c r="C81" s="238"/>
      <c r="D81" s="238"/>
      <c r="E81" s="238"/>
      <c r="F81" s="238"/>
      <c r="G81" s="238"/>
      <c r="H81" s="238"/>
      <c r="I81" s="238"/>
      <c r="J81" s="238"/>
      <c r="K81" s="238"/>
      <c r="L81" s="238"/>
      <c r="M81" s="238"/>
      <c r="N81" s="238"/>
      <c r="O81" s="238"/>
      <c r="P81" s="238"/>
      <c r="Q81" s="238"/>
      <c r="R81" s="238"/>
      <c r="S81" s="238"/>
      <c r="T81" s="238"/>
      <c r="U81" s="239"/>
    </row>
    <row r="82" spans="1:21" ht="23.25" customHeight="1">
      <c r="A82" s="124" t="s">
        <v>38</v>
      </c>
      <c r="B82" s="237" t="s">
        <v>192</v>
      </c>
      <c r="C82" s="238"/>
      <c r="D82" s="238"/>
      <c r="E82" s="238"/>
      <c r="F82" s="238"/>
      <c r="G82" s="238"/>
      <c r="H82" s="238"/>
      <c r="I82" s="238"/>
      <c r="J82" s="238"/>
      <c r="K82" s="238"/>
      <c r="L82" s="238"/>
      <c r="M82" s="238"/>
      <c r="N82" s="238"/>
      <c r="O82" s="238"/>
      <c r="P82" s="238"/>
      <c r="Q82" s="238"/>
      <c r="R82" s="238"/>
      <c r="S82" s="238"/>
      <c r="T82" s="238"/>
      <c r="U82" s="239"/>
    </row>
    <row r="83" spans="1:21" ht="42.75" customHeight="1">
      <c r="A83" s="124" t="s">
        <v>38</v>
      </c>
      <c r="B83" s="237" t="s">
        <v>182</v>
      </c>
      <c r="C83" s="238"/>
      <c r="D83" s="238"/>
      <c r="E83" s="238"/>
      <c r="F83" s="238"/>
      <c r="G83" s="238"/>
      <c r="H83" s="238"/>
      <c r="I83" s="238"/>
      <c r="J83" s="238"/>
      <c r="K83" s="238"/>
      <c r="L83" s="238"/>
      <c r="M83" s="238"/>
      <c r="N83" s="238"/>
      <c r="O83" s="238"/>
      <c r="P83" s="238"/>
      <c r="Q83" s="238"/>
      <c r="R83" s="238"/>
      <c r="S83" s="238"/>
      <c r="T83" s="238"/>
      <c r="U83" s="239"/>
    </row>
    <row r="84" spans="1:21" ht="15">
      <c r="A84" s="124" t="s">
        <v>39</v>
      </c>
      <c r="B84" s="237" t="s">
        <v>193</v>
      </c>
      <c r="C84" s="238"/>
      <c r="D84" s="238"/>
      <c r="E84" s="238"/>
      <c r="F84" s="238"/>
      <c r="G84" s="238"/>
      <c r="H84" s="238"/>
      <c r="I84" s="238"/>
      <c r="J84" s="238"/>
      <c r="K84" s="238"/>
      <c r="L84" s="238"/>
      <c r="M84" s="238"/>
      <c r="N84" s="238"/>
      <c r="O84" s="238"/>
      <c r="P84" s="238"/>
      <c r="Q84" s="238"/>
      <c r="R84" s="238"/>
      <c r="S84" s="238"/>
      <c r="T84" s="238"/>
      <c r="U84" s="239"/>
    </row>
    <row r="85" spans="1:21" ht="15">
      <c r="A85" s="124" t="s">
        <v>43</v>
      </c>
      <c r="B85" s="237" t="s">
        <v>194</v>
      </c>
      <c r="C85" s="238"/>
      <c r="D85" s="238"/>
      <c r="E85" s="238"/>
      <c r="F85" s="238"/>
      <c r="G85" s="238"/>
      <c r="H85" s="238"/>
      <c r="I85" s="238"/>
      <c r="J85" s="238"/>
      <c r="K85" s="238"/>
      <c r="L85" s="238"/>
      <c r="M85" s="238"/>
      <c r="N85" s="238"/>
      <c r="O85" s="238"/>
      <c r="P85" s="238"/>
      <c r="Q85" s="238"/>
      <c r="R85" s="238"/>
      <c r="S85" s="238"/>
      <c r="T85" s="238"/>
      <c r="U85" s="239"/>
    </row>
    <row r="86" spans="1:21" ht="15">
      <c r="A86" s="124" t="s">
        <v>44</v>
      </c>
      <c r="B86" s="237" t="s">
        <v>195</v>
      </c>
      <c r="C86" s="238"/>
      <c r="D86" s="238"/>
      <c r="E86" s="238"/>
      <c r="F86" s="238"/>
      <c r="G86" s="238"/>
      <c r="H86" s="238"/>
      <c r="I86" s="238"/>
      <c r="J86" s="238"/>
      <c r="K86" s="238"/>
      <c r="L86" s="238"/>
      <c r="M86" s="238"/>
      <c r="N86" s="238"/>
      <c r="O86" s="238"/>
      <c r="P86" s="238"/>
      <c r="Q86" s="238"/>
      <c r="R86" s="238"/>
      <c r="S86" s="238"/>
      <c r="T86" s="238"/>
      <c r="U86" s="239"/>
    </row>
    <row r="87" spans="1:21" ht="15">
      <c r="A87" s="124" t="s">
        <v>45</v>
      </c>
      <c r="B87" s="237" t="s">
        <v>196</v>
      </c>
      <c r="C87" s="238"/>
      <c r="D87" s="238"/>
      <c r="E87" s="238"/>
      <c r="F87" s="238"/>
      <c r="G87" s="238"/>
      <c r="H87" s="238"/>
      <c r="I87" s="238"/>
      <c r="J87" s="238"/>
      <c r="K87" s="238"/>
      <c r="L87" s="238"/>
      <c r="M87" s="238"/>
      <c r="N87" s="238"/>
      <c r="O87" s="238"/>
      <c r="P87" s="238"/>
      <c r="Q87" s="238"/>
      <c r="R87" s="238"/>
      <c r="S87" s="238"/>
      <c r="T87" s="238"/>
      <c r="U87" s="239"/>
    </row>
    <row r="88" spans="1:21" ht="47.25" customHeight="1">
      <c r="A88" s="124" t="s">
        <v>46</v>
      </c>
      <c r="B88" s="237" t="s">
        <v>183</v>
      </c>
      <c r="C88" s="238"/>
      <c r="D88" s="238"/>
      <c r="E88" s="238"/>
      <c r="F88" s="238"/>
      <c r="G88" s="238"/>
      <c r="H88" s="238"/>
      <c r="I88" s="238"/>
      <c r="J88" s="238"/>
      <c r="K88" s="238"/>
      <c r="L88" s="238"/>
      <c r="M88" s="238"/>
      <c r="N88" s="238"/>
      <c r="O88" s="238"/>
      <c r="P88" s="238"/>
      <c r="Q88" s="238"/>
      <c r="R88" s="238"/>
      <c r="S88" s="238"/>
      <c r="T88" s="238"/>
      <c r="U88" s="239"/>
    </row>
    <row r="89" spans="1:21" ht="42" customHeight="1" thickBot="1">
      <c r="A89" s="124" t="s">
        <v>47</v>
      </c>
      <c r="B89" s="237" t="s">
        <v>184</v>
      </c>
      <c r="C89" s="238"/>
      <c r="D89" s="238"/>
      <c r="E89" s="238"/>
      <c r="F89" s="238"/>
      <c r="G89" s="238"/>
      <c r="H89" s="238"/>
      <c r="I89" s="238"/>
      <c r="J89" s="238"/>
      <c r="K89" s="238"/>
      <c r="L89" s="238"/>
      <c r="M89" s="238"/>
      <c r="N89" s="238"/>
      <c r="O89" s="238"/>
      <c r="P89" s="238"/>
      <c r="Q89" s="238"/>
      <c r="R89" s="238"/>
      <c r="S89" s="238"/>
      <c r="T89" s="238"/>
      <c r="U89" s="239"/>
    </row>
    <row r="90" spans="1:21" ht="15">
      <c r="A90" s="64"/>
      <c r="B90" s="65" t="s">
        <v>155</v>
      </c>
      <c r="C90" s="139"/>
      <c r="D90" s="139"/>
      <c r="E90" s="139"/>
      <c r="F90" s="139" t="s">
        <v>141</v>
      </c>
      <c r="G90" s="139"/>
      <c r="H90" s="139"/>
      <c r="I90" s="139"/>
      <c r="J90" s="139"/>
      <c r="K90" s="139"/>
      <c r="L90" s="139"/>
      <c r="M90" s="139"/>
      <c r="N90" s="240"/>
      <c r="O90" s="240"/>
      <c r="P90" s="240"/>
      <c r="Q90" s="240"/>
      <c r="R90" s="240"/>
      <c r="S90" s="240"/>
      <c r="T90" s="66"/>
      <c r="U90" s="67"/>
    </row>
    <row r="91" spans="1:21" ht="15.75" thickBot="1">
      <c r="A91" s="68"/>
      <c r="B91" s="69" t="s">
        <v>201</v>
      </c>
      <c r="C91" s="136"/>
      <c r="D91" s="136"/>
      <c r="E91" s="222" t="s">
        <v>153</v>
      </c>
      <c r="F91" s="222"/>
      <c r="G91" s="222"/>
      <c r="H91" s="222"/>
      <c r="I91" s="222"/>
      <c r="J91" s="222"/>
      <c r="K91" s="136"/>
      <c r="L91" s="136"/>
      <c r="M91" s="136"/>
      <c r="N91" s="220" t="s">
        <v>156</v>
      </c>
      <c r="O91" s="220"/>
      <c r="P91" s="220"/>
      <c r="Q91" s="220"/>
      <c r="R91" s="220"/>
      <c r="S91" s="220"/>
      <c r="T91" s="220"/>
      <c r="U91" s="70"/>
    </row>
  </sheetData>
  <sheetProtection/>
  <mergeCells count="90">
    <mergeCell ref="B86:U86"/>
    <mergeCell ref="B89:U89"/>
    <mergeCell ref="N2:U2"/>
    <mergeCell ref="N3:O3"/>
    <mergeCell ref="P3:S3"/>
    <mergeCell ref="T3:U3"/>
    <mergeCell ref="N4:U4"/>
    <mergeCell ref="N14:U14"/>
    <mergeCell ref="N21:U21"/>
    <mergeCell ref="N22:U22"/>
    <mergeCell ref="N16:U16"/>
    <mergeCell ref="N29:U29"/>
    <mergeCell ref="N32:U32"/>
    <mergeCell ref="A2:B3"/>
    <mergeCell ref="C2:C3"/>
    <mergeCell ref="E2:E3"/>
    <mergeCell ref="G2:G3"/>
    <mergeCell ref="J2:J3"/>
    <mergeCell ref="N5:U5"/>
    <mergeCell ref="N9:U9"/>
    <mergeCell ref="N44:O44"/>
    <mergeCell ref="P44:S44"/>
    <mergeCell ref="T44:U44"/>
    <mergeCell ref="N42:U42"/>
    <mergeCell ref="N43:U43"/>
    <mergeCell ref="N52:O52"/>
    <mergeCell ref="P52:S52"/>
    <mergeCell ref="T52:U52"/>
    <mergeCell ref="N53:U53"/>
    <mergeCell ref="N50:U50"/>
    <mergeCell ref="N56:O56"/>
    <mergeCell ref="P56:S56"/>
    <mergeCell ref="T56:U56"/>
    <mergeCell ref="N57:U57"/>
    <mergeCell ref="N54:U54"/>
    <mergeCell ref="N55:O55"/>
    <mergeCell ref="P55:S55"/>
    <mergeCell ref="T55:U55"/>
    <mergeCell ref="N60:O60"/>
    <mergeCell ref="P60:S60"/>
    <mergeCell ref="T60:U60"/>
    <mergeCell ref="N61:U61"/>
    <mergeCell ref="N58:O58"/>
    <mergeCell ref="P58:S58"/>
    <mergeCell ref="T58:U58"/>
    <mergeCell ref="N59:U59"/>
    <mergeCell ref="N64:U64"/>
    <mergeCell ref="N66:U66"/>
    <mergeCell ref="N67:U67"/>
    <mergeCell ref="N62:O62"/>
    <mergeCell ref="P62:S62"/>
    <mergeCell ref="T62:U62"/>
    <mergeCell ref="N63:O63"/>
    <mergeCell ref="P63:S63"/>
    <mergeCell ref="T63:U63"/>
    <mergeCell ref="N70:U70"/>
    <mergeCell ref="A72:U72"/>
    <mergeCell ref="B73:U73"/>
    <mergeCell ref="B74:U74"/>
    <mergeCell ref="N68:O68"/>
    <mergeCell ref="P68:S68"/>
    <mergeCell ref="T68:U68"/>
    <mergeCell ref="N69:O69"/>
    <mergeCell ref="P69:S69"/>
    <mergeCell ref="T69:U69"/>
    <mergeCell ref="B81:U81"/>
    <mergeCell ref="B82:U82"/>
    <mergeCell ref="B75:U75"/>
    <mergeCell ref="B76:U76"/>
    <mergeCell ref="B85:U85"/>
    <mergeCell ref="B78:U78"/>
    <mergeCell ref="B79:U79"/>
    <mergeCell ref="B80:U80"/>
    <mergeCell ref="B77:U77"/>
    <mergeCell ref="C1:U1"/>
    <mergeCell ref="A1:B1"/>
    <mergeCell ref="E91:J91"/>
    <mergeCell ref="N91:T91"/>
    <mergeCell ref="H2:H3"/>
    <mergeCell ref="M2:M3"/>
    <mergeCell ref="D2:D3"/>
    <mergeCell ref="F2:F3"/>
    <mergeCell ref="I2:I3"/>
    <mergeCell ref="K2:K3"/>
    <mergeCell ref="L2:L71"/>
    <mergeCell ref="B83:U83"/>
    <mergeCell ref="B84:U84"/>
    <mergeCell ref="B87:U87"/>
    <mergeCell ref="B88:U88"/>
    <mergeCell ref="N90:S90"/>
  </mergeCells>
  <printOptions/>
  <pageMargins left="0.2362204724409449" right="0.2362204724409449" top="0.2755905511811024" bottom="0.2755905511811024" header="0.2362204724409449" footer="0.2362204724409449"/>
  <pageSetup horizontalDpi="600" verticalDpi="600" orientation="landscape" paperSize="9" scale="70" r:id="rId1"/>
  <ignoredErrors>
    <ignoredError sqref="M27:M30 M37:M39 M41:M43 A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xp</cp:lastModifiedBy>
  <cp:lastPrinted>2013-04-16T10:55:21Z</cp:lastPrinted>
  <dcterms:created xsi:type="dcterms:W3CDTF">2012-03-28T10:19:07Z</dcterms:created>
  <dcterms:modified xsi:type="dcterms:W3CDTF">2013-07-26T10:38:56Z</dcterms:modified>
  <cp:category/>
  <cp:version/>
  <cp:contentType/>
  <cp:contentStatus/>
</cp:coreProperties>
</file>