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annamaria.mattia\Desktop\DOCUMENTI\BAVUSI_TRASPARENZA\ANNO 2019_TABELLA AREA RISCHIO CONTRATTI PUBBLICI\1 sem 2019\"/>
    </mc:Choice>
  </mc:AlternateContent>
  <bookViews>
    <workbookView xWindow="-12" yWindow="-12" windowWidth="28836" windowHeight="6408"/>
  </bookViews>
  <sheets>
    <sheet name="Foglio1" sheetId="1" r:id="rId1"/>
    <sheet name="Foglio2" sheetId="2" r:id="rId2"/>
  </sheets>
  <definedNames>
    <definedName name="_xlnm.Print_Titles" localSheetId="0">Foglio1!$1:$2</definedName>
  </definedNames>
  <calcPr calcId="152511"/>
</workbook>
</file>

<file path=xl/calcChain.xml><?xml version="1.0" encoding="utf-8"?>
<calcChain xmlns="http://schemas.openxmlformats.org/spreadsheetml/2006/main">
  <c r="G15" i="1" l="1"/>
  <c r="F15" i="1"/>
  <c r="E15" i="1"/>
  <c r="D15" i="1"/>
  <c r="C15" i="1"/>
  <c r="G13" i="1"/>
  <c r="F13" i="1"/>
  <c r="E13" i="1"/>
  <c r="D13" i="1"/>
  <c r="C13" i="1"/>
  <c r="F7" i="1" l="1"/>
  <c r="E7" i="1"/>
  <c r="D7" i="1"/>
  <c r="C7" i="1"/>
  <c r="G7" i="1"/>
</calcChain>
</file>

<file path=xl/sharedStrings.xml><?xml version="1.0" encoding="utf-8"?>
<sst xmlns="http://schemas.openxmlformats.org/spreadsheetml/2006/main" count="44" uniqueCount="44">
  <si>
    <t>AREA DI RISCHIO CONTRATTI PUBBLICI (MONITORAGGIO SEMESTRALE TRASPARENZA)</t>
  </si>
  <si>
    <t>c)  Area Tecnica Potenza e Lagonegro</t>
  </si>
  <si>
    <t>d) Area Tecnica Venosa</t>
  </si>
  <si>
    <t>Tabella in formato aperto compilabile sul link: http://www.aspbasilicata.it/amministrazione-trasparente/disposizioni-generali</t>
  </si>
  <si>
    <t>Tipologia affidamento</t>
  </si>
  <si>
    <t>Numero di gare indette nel periodo considerato</t>
  </si>
  <si>
    <t>Importo complessivo per tipologia di procedura di gara (indicato in delibera/determina di indizione)</t>
  </si>
  <si>
    <t>di cui aggiudicate nel periodo considerato</t>
  </si>
  <si>
    <t>importo complessivo per tipologia di gara (indicato nell'aggiudicazione - escluso IVA)</t>
  </si>
  <si>
    <t>di cui con unico partecipante (per tipologia di procedura di gara aggiudicata)</t>
  </si>
  <si>
    <t>totale gare "con proroghe" (indicate nella delibera di indizione per tipologia di procedura di gara)</t>
  </si>
  <si>
    <t>Eventuali Contenziosi in atto (indicare il numero totale di ricorsi TAR -Consiglio di Stato su procedure di gare indette / aggiudicate)</t>
  </si>
  <si>
    <t>a - Procedura aperta (01)</t>
  </si>
  <si>
    <t>*</t>
  </si>
  <si>
    <t>b - Procedura negoziata con bando (03)</t>
  </si>
  <si>
    <t>c - Procedura negoziata senza bando (04)</t>
  </si>
  <si>
    <t>d - Affidamento in economia cottimo fiduciario (08)</t>
  </si>
  <si>
    <t>e - Affidamento diretto ex art.5 L.381/91 (17)</t>
  </si>
  <si>
    <t>g - Affidamento in economia affidamento diretto (23)</t>
  </si>
  <si>
    <t>**</t>
  </si>
  <si>
    <t>e - Affidamento diretto in adesione ad accordo quadro/convenzione (26)</t>
  </si>
  <si>
    <t>***</t>
  </si>
  <si>
    <t>g - Confronto competitivo in adesione ad accordo quadro/convenzione (27)</t>
  </si>
  <si>
    <t>h - Procedura ai sensi dei regolamenti degli organi costituzionali (28)</t>
  </si>
  <si>
    <t>i - acquisto di beni infungibili (altro)</t>
  </si>
  <si>
    <t>Il Direttore U.O.C. Attività Tecniche e gestione del Patrimonio</t>
  </si>
  <si>
    <t>F.to Arch. Franca Cicale</t>
  </si>
  <si>
    <t>****</t>
  </si>
  <si>
    <t>2) Fornitura di apparecchiature,  di attrezzature sanitarie, di accessori e di consumabili,  mediante la predisposizione di Trattative dirette (modalità di negoziazione prevista dal Nuovo Codice degli Appalti Pubblici che consente di negoziare direttamente con un unico operatore economico) effettuate nella sezione MePA (Mercato elettronico della Pubblica Amministrazione) ai sensi dell’art.36 comma 2 lett. A del D.lgs. 50/2016.  per € 10.487,70 (IVA inclusa)</t>
  </si>
  <si>
    <t>1) Fornitura di beni (varie tipologie) mediante procedure di gara interamente gestite per via elettronica (MePA - Piattaforma di E_Procurement Aziendale), ai sensi dell’art.36 comma 2 lett. a) e comma 6, e dell'art.58 del D.lgs. 50/2016 per € 46.536,71 (IVA esclusa)</t>
  </si>
  <si>
    <t>I° SEMESTRE 2019</t>
  </si>
  <si>
    <t>Per la Regione Basilicata,Campania e Puglia fornitore Bronchi Combustibili Srl</t>
  </si>
  <si>
    <t xml:space="preserve">2)  Del. 2019/00409 ( Adesione alla Convenzione Consip denominata "Carburanti extrarete e gasolio da riscaldamento edizione  10  per la fornitura  di gasolio da riscaldamento" proroga per ulteriori 12 mesi  </t>
  </si>
  <si>
    <t>1) Rientrano in questa categoria l'Adesione alla Convenzione in CONSIP denominata "AUTOVEICOLI IN ACQUISTO 9 - Lotto 6" per la fornitura di n. 6 veicoli</t>
  </si>
  <si>
    <t>2) rientra una gara andata deserta indetta dall'ufficio tecnico di Lagonegro</t>
  </si>
  <si>
    <t>1) Rientrano in questa categoria  i contratti di manutenzione delle apparecchiature di radiologia e la manutenzione in extra-contratto delle apparecchiature elettromedicali in Global Service.</t>
  </si>
  <si>
    <t>3) rientrano in questa categoria gli affidamenti per la manutenzione e riparazione delle ambulanze e delle autovetture ambito Potenza</t>
  </si>
  <si>
    <t>3) Adesione in CONSIP a convenzione ed accordo quadro per la fornitura del carburante con FLUEL CARD della Q8 utilizzate dalle ambulanze del DEU 118 ambito di Matera</t>
  </si>
  <si>
    <t>*****</t>
  </si>
  <si>
    <t xml:space="preserve">*** Procedura negoziata senza bando                                                                                                                                                                                                                                                                                                                                                                                                                                                                                                                                                           </t>
  </si>
  <si>
    <t xml:space="preserve">**** Affidamento in economia affidamento diretto </t>
  </si>
  <si>
    <r>
      <t xml:space="preserve">***** Affidamento diretto in adesione ad accordo quadro/convenzione                                                                                                                                                                                                                                                                                                  </t>
    </r>
    <r>
      <rPr>
        <b/>
        <sz val="12"/>
        <color rgb="FFFF0000"/>
        <rFont val="Calibri"/>
        <family val="2"/>
      </rPr>
      <t>.</t>
    </r>
  </si>
  <si>
    <r>
      <t xml:space="preserve">* Procedura aperta                                                                                                                                                                                                                                                                                                                                                                                                                                                                                                                                                           </t>
    </r>
    <r>
      <rPr>
        <sz val="12"/>
        <color rgb="FFFF0000"/>
        <rFont val="Calibri"/>
        <family val="2"/>
      </rPr>
      <t xml:space="preserve">1) Trattasi della presa d'atto dell'aggiudicazione della gara espletata dalla SUA RB per l'acquisto di n. 57 ambulanze per il DEU 118          </t>
    </r>
  </si>
  <si>
    <r>
      <t xml:space="preserve">** Procedura negoziata con bando                                                                                                                                                                                                                                                                                                                                                                                                                                                                                                                                                           </t>
    </r>
    <r>
      <rPr>
        <sz val="12"/>
        <color rgb="FFFF0000"/>
        <rFont val="Calibri"/>
        <family val="2"/>
      </rPr>
      <t>1) Procedura negoziata, ai sensi dell’art.36 comma 2 lett.a) del  D.lgs. 50/2016 – criterio del prezzo più basso, art. 95 comma 4 del D.Lgs n.50/2016, per la fornitura in noleggio continuativo di n.24 sistemi antidecubito per la prevenzione e la cura di lesioni da destinare alla U.O.C. Area Medica di Assistenza PostAcuzie del P.O.D. di Lauria ed alla RSA R2_R3 del P.O.D. di Maratea,  giusta R.d.O. n.2216871 del 06.02.2019 effettuata nella sezione MePA (Mercato elettronico della Pubblica Amministrazione)  CIG: Z4A26C23E0</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</si>
</sst>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 &quot;[$€]&quot; &quot;#,##0.00&quot; &quot;;&quot;-&quot;[$€]&quot; &quot;#,##0.00&quot; &quot;;&quot; &quot;[$€]&quot; -&quot;00&quot; &quot;;&quot; &quot;@&quot; &quot;"/>
    <numFmt numFmtId="165" formatCode="#,##0.00\ &quot;€&quot;"/>
  </numFmts>
  <fonts count="21" x14ac:knownFonts="1">
    <font>
      <sz val="11"/>
      <color rgb="FF000000"/>
      <name val="Calibri"/>
      <family val="2"/>
    </font>
    <font>
      <sz val="11"/>
      <color rgb="FF000000"/>
      <name val="Calibri"/>
      <family val="2"/>
    </font>
    <font>
      <sz val="11"/>
      <color rgb="FF006100"/>
      <name val="Calibri"/>
      <family val="2"/>
    </font>
    <font>
      <b/>
      <sz val="9"/>
      <color rgb="FF006100"/>
      <name val="Trebuchet MS"/>
      <family val="2"/>
    </font>
    <font>
      <b/>
      <sz val="12"/>
      <color rgb="FF006100"/>
      <name val="Trebuchet MS"/>
      <family val="2"/>
    </font>
    <font>
      <b/>
      <sz val="9"/>
      <color rgb="FF000000"/>
      <name val="Trebuchet MS"/>
      <family val="2"/>
    </font>
    <font>
      <b/>
      <sz val="7"/>
      <color rgb="FF000000"/>
      <name val="Calibri"/>
      <family val="2"/>
    </font>
    <font>
      <b/>
      <sz val="9"/>
      <color rgb="FF000000"/>
      <name val="Calibri"/>
      <family val="2"/>
    </font>
    <font>
      <b/>
      <sz val="12"/>
      <color rgb="FF000000"/>
      <name val="Calibri"/>
      <family val="2"/>
    </font>
    <font>
      <sz val="9"/>
      <color rgb="FF000000"/>
      <name val="Trebuchet MS"/>
      <family val="2"/>
    </font>
    <font>
      <b/>
      <sz val="8"/>
      <color rgb="FF000000"/>
      <name val="Calibri"/>
      <family val="2"/>
    </font>
    <font>
      <b/>
      <sz val="11"/>
      <color rgb="FF000000"/>
      <name val="Calibri"/>
      <family val="2"/>
    </font>
    <font>
      <sz val="8"/>
      <color rgb="FF000000"/>
      <name val="Calibri"/>
      <family val="2"/>
    </font>
    <font>
      <sz val="12"/>
      <color rgb="FF000000"/>
      <name val="Calibri"/>
      <family val="2"/>
    </font>
    <font>
      <b/>
      <sz val="14"/>
      <color rgb="FF000000"/>
      <name val="Calibri"/>
      <family val="2"/>
    </font>
    <font>
      <b/>
      <sz val="18"/>
      <color rgb="FF000000"/>
      <name val="Calibri"/>
      <family val="2"/>
    </font>
    <font>
      <b/>
      <sz val="12"/>
      <color rgb="FFFF0000"/>
      <name val="Calibri"/>
      <family val="2"/>
    </font>
    <font>
      <sz val="12"/>
      <color rgb="FFFF0000"/>
      <name val="Calibri"/>
      <family val="2"/>
    </font>
    <font>
      <b/>
      <sz val="8"/>
      <name val="Calibri"/>
      <family val="2"/>
    </font>
    <font>
      <b/>
      <sz val="12"/>
      <name val="Calibri"/>
      <family val="2"/>
    </font>
    <font>
      <b/>
      <sz val="8"/>
      <color theme="1"/>
      <name val="Calibri"/>
      <family val="2"/>
      <scheme val="minor"/>
    </font>
  </fonts>
  <fills count="8">
    <fill>
      <patternFill patternType="none"/>
    </fill>
    <fill>
      <patternFill patternType="gray125"/>
    </fill>
    <fill>
      <patternFill patternType="solid">
        <fgColor rgb="FFC6EFCE"/>
        <bgColor rgb="FFC6EFCE"/>
      </patternFill>
    </fill>
    <fill>
      <patternFill patternType="solid">
        <fgColor rgb="FFFFFFCC"/>
        <bgColor rgb="FFFFFFCC"/>
      </patternFill>
    </fill>
    <fill>
      <patternFill patternType="solid">
        <fgColor rgb="FF99FF66"/>
        <bgColor rgb="FF99FF66"/>
      </patternFill>
    </fill>
    <fill>
      <patternFill patternType="solid">
        <fgColor rgb="FFBDD7EE"/>
        <bgColor rgb="FFBDD7EE"/>
      </patternFill>
    </fill>
    <fill>
      <patternFill patternType="solid">
        <fgColor rgb="FFFFF2CC"/>
        <bgColor rgb="FFFFF2CC"/>
      </patternFill>
    </fill>
    <fill>
      <patternFill patternType="solid">
        <fgColor theme="7" tint="0.79998168889431442"/>
        <bgColor indexed="64"/>
      </patternFill>
    </fill>
  </fills>
  <borders count="27">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rgb="FF000000"/>
      </left>
      <right style="thin">
        <color rgb="FF000000"/>
      </right>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1" fillId="3" borderId="1" applyNumberFormat="0" applyFont="0" applyAlignment="0" applyProtection="0"/>
    <xf numFmtId="0" fontId="2" fillId="2" borderId="0" applyNumberFormat="0" applyBorder="0" applyAlignment="0" applyProtection="0"/>
    <xf numFmtId="164" fontId="1" fillId="0" borderId="0" applyFont="0" applyFill="0" applyBorder="0" applyAlignment="0" applyProtection="0"/>
  </cellStyleXfs>
  <cellXfs count="103">
    <xf numFmtId="0" fontId="0" fillId="0" borderId="0" xfId="0"/>
    <xf numFmtId="0" fontId="0" fillId="0" borderId="0" xfId="0" applyAlignment="1">
      <alignment wrapText="1"/>
    </xf>
    <xf numFmtId="0" fontId="9" fillId="0" borderId="0" xfId="0" applyFont="1" applyAlignment="1">
      <alignment horizontal="center" vertical="center" wrapText="1"/>
    </xf>
    <xf numFmtId="0" fontId="9" fillId="0" borderId="0" xfId="0" applyFont="1" applyAlignment="1">
      <alignment horizontal="center" vertical="center"/>
    </xf>
    <xf numFmtId="0" fontId="8" fillId="6" borderId="2" xfId="0" applyFont="1" applyFill="1" applyBorder="1" applyAlignment="1">
      <alignment horizontal="center" vertical="center" wrapText="1"/>
    </xf>
    <xf numFmtId="0" fontId="10" fillId="6" borderId="2" xfId="0" applyFont="1" applyFill="1" applyBorder="1" applyAlignment="1">
      <alignment horizontal="center" vertical="center" wrapText="1"/>
    </xf>
    <xf numFmtId="164" fontId="10" fillId="6" borderId="2" xfId="3" applyFont="1" applyFill="1" applyBorder="1" applyAlignment="1">
      <alignment horizontal="center" vertical="center" wrapText="1"/>
    </xf>
    <xf numFmtId="0" fontId="11" fillId="0" borderId="0" xfId="0" applyFont="1"/>
    <xf numFmtId="164" fontId="10" fillId="6" borderId="2" xfId="3" applyFont="1" applyFill="1" applyBorder="1" applyAlignment="1">
      <alignment horizontal="left" vertical="center" wrapText="1"/>
    </xf>
    <xf numFmtId="0" fontId="10" fillId="6" borderId="2" xfId="0" applyFont="1" applyFill="1" applyBorder="1" applyAlignment="1">
      <alignment horizontal="center" vertical="center"/>
    </xf>
    <xf numFmtId="164" fontId="10" fillId="6" borderId="2" xfId="3" applyFont="1" applyFill="1" applyBorder="1" applyAlignment="1">
      <alignment horizontal="center"/>
    </xf>
    <xf numFmtId="0" fontId="10" fillId="6" borderId="2" xfId="0" applyFont="1" applyFill="1" applyBorder="1" applyAlignment="1">
      <alignment horizontal="center"/>
    </xf>
    <xf numFmtId="0" fontId="12" fillId="6" borderId="2" xfId="0" applyFont="1" applyFill="1" applyBorder="1" applyAlignment="1">
      <alignment horizontal="center" vertical="center" wrapText="1"/>
    </xf>
    <xf numFmtId="164" fontId="12" fillId="6" borderId="2" xfId="3" applyFont="1" applyFill="1" applyBorder="1" applyAlignment="1">
      <alignment horizontal="left" vertical="center" wrapText="1"/>
    </xf>
    <xf numFmtId="0" fontId="12" fillId="6" borderId="2" xfId="0" applyFont="1" applyFill="1" applyBorder="1" applyAlignment="1">
      <alignment horizontal="center"/>
    </xf>
    <xf numFmtId="164" fontId="10" fillId="6" borderId="2" xfId="3" applyFont="1" applyFill="1" applyBorder="1" applyAlignment="1">
      <alignment horizontal="center" vertical="center"/>
    </xf>
    <xf numFmtId="164" fontId="10" fillId="6" borderId="2" xfId="3" applyFont="1" applyFill="1" applyBorder="1" applyAlignment="1">
      <alignment horizontal="right" vertical="center" wrapText="1"/>
    </xf>
    <xf numFmtId="0" fontId="12" fillId="6" borderId="2" xfId="0" applyFont="1" applyFill="1" applyBorder="1" applyAlignment="1">
      <alignment horizontal="center" vertical="center"/>
    </xf>
    <xf numFmtId="164" fontId="12" fillId="6" borderId="2" xfId="3" applyFont="1" applyFill="1" applyBorder="1" applyAlignment="1">
      <alignment horizontal="center"/>
    </xf>
    <xf numFmtId="0" fontId="11" fillId="0" borderId="0" xfId="0" applyFont="1" applyAlignment="1">
      <alignment vertical="center"/>
    </xf>
    <xf numFmtId="0" fontId="13" fillId="0" borderId="0" xfId="0" applyFont="1" applyAlignment="1">
      <alignment horizontal="center"/>
    </xf>
    <xf numFmtId="164" fontId="1" fillId="0" borderId="0" xfId="3"/>
    <xf numFmtId="0" fontId="0" fillId="0" borderId="0" xfId="0" applyAlignment="1">
      <alignment horizontal="center" vertical="center"/>
    </xf>
    <xf numFmtId="164" fontId="1" fillId="0" borderId="0" xfId="3" applyAlignment="1">
      <alignment horizontal="center"/>
    </xf>
    <xf numFmtId="0" fontId="0" fillId="0" borderId="0" xfId="0" applyAlignment="1">
      <alignment horizontal="center"/>
    </xf>
    <xf numFmtId="0" fontId="0" fillId="0" borderId="0" xfId="0" applyAlignment="1">
      <alignment horizontal="center" vertical="center"/>
    </xf>
    <xf numFmtId="0" fontId="14" fillId="0" borderId="0" xfId="0" applyFont="1" applyBorder="1" applyAlignment="1">
      <alignment vertical="top"/>
    </xf>
    <xf numFmtId="0" fontId="0" fillId="0" borderId="0" xfId="0" applyBorder="1" applyAlignment="1">
      <alignment vertical="top"/>
    </xf>
    <xf numFmtId="0" fontId="18" fillId="6" borderId="2" xfId="0" applyFont="1" applyFill="1" applyBorder="1" applyAlignment="1">
      <alignment horizontal="center" vertical="center" wrapText="1"/>
    </xf>
    <xf numFmtId="164" fontId="18" fillId="6" borderId="2" xfId="3" applyFont="1" applyFill="1" applyBorder="1" applyAlignment="1">
      <alignment horizontal="center" vertical="center" wrapText="1"/>
    </xf>
    <xf numFmtId="0" fontId="19" fillId="6" borderId="2" xfId="0" applyFont="1" applyFill="1" applyBorder="1" applyAlignment="1">
      <alignment horizontal="center" vertical="center" wrapText="1"/>
    </xf>
    <xf numFmtId="164" fontId="18" fillId="6" borderId="2" xfId="3" applyFont="1" applyFill="1" applyBorder="1" applyAlignment="1">
      <alignment horizontal="center"/>
    </xf>
    <xf numFmtId="0" fontId="18" fillId="6" borderId="2" xfId="0" applyFont="1" applyFill="1" applyBorder="1" applyAlignment="1">
      <alignment horizontal="center" vertical="center"/>
    </xf>
    <xf numFmtId="0" fontId="18" fillId="6" borderId="2" xfId="0" applyFont="1" applyFill="1" applyBorder="1" applyAlignment="1">
      <alignment horizontal="center"/>
    </xf>
    <xf numFmtId="0" fontId="0" fillId="0" borderId="0" xfId="0" applyAlignment="1">
      <alignment horizontal="left" vertical="center" wrapText="1"/>
    </xf>
    <xf numFmtId="0" fontId="0" fillId="0" borderId="0" xfId="0" applyAlignment="1">
      <alignment vertical="center"/>
    </xf>
    <xf numFmtId="0" fontId="17" fillId="0" borderId="0" xfId="0" applyFont="1" applyBorder="1" applyAlignment="1">
      <alignment vertical="center"/>
    </xf>
    <xf numFmtId="0" fontId="17" fillId="0" borderId="0" xfId="0" applyFont="1" applyBorder="1" applyAlignment="1">
      <alignment horizontal="center" vertical="center"/>
    </xf>
    <xf numFmtId="0" fontId="17" fillId="0" borderId="12" xfId="0" applyFont="1" applyBorder="1" applyAlignment="1">
      <alignment vertical="center"/>
    </xf>
    <xf numFmtId="0" fontId="17" fillId="0" borderId="13" xfId="0" applyFont="1" applyBorder="1" applyAlignment="1">
      <alignment horizontal="center" vertical="center"/>
    </xf>
    <xf numFmtId="0" fontId="8" fillId="6" borderId="14" xfId="0" applyFont="1" applyFill="1" applyBorder="1" applyAlignment="1">
      <alignment horizontal="center" vertical="center" wrapText="1"/>
    </xf>
    <xf numFmtId="0" fontId="10" fillId="6" borderId="14" xfId="0" applyFont="1" applyFill="1" applyBorder="1" applyAlignment="1">
      <alignment horizontal="center" vertical="center" wrapText="1"/>
    </xf>
    <xf numFmtId="164" fontId="10" fillId="6" borderId="14" xfId="3" applyFont="1" applyFill="1" applyBorder="1" applyAlignment="1">
      <alignment horizontal="center" vertical="center" wrapText="1"/>
    </xf>
    <xf numFmtId="0" fontId="3" fillId="2" borderId="15" xfId="2" applyFont="1" applyFill="1" applyBorder="1" applyAlignment="1">
      <alignment horizontal="center" vertical="center" wrapText="1"/>
    </xf>
    <xf numFmtId="0" fontId="4" fillId="2" borderId="16" xfId="2" applyFont="1" applyFill="1" applyBorder="1" applyAlignment="1">
      <alignment horizontal="center" vertical="center" wrapText="1"/>
    </xf>
    <xf numFmtId="0" fontId="5" fillId="4" borderId="16" xfId="1" applyFont="1" applyFill="1" applyBorder="1" applyAlignment="1">
      <alignment vertical="center" wrapText="1"/>
    </xf>
    <xf numFmtId="164" fontId="5" fillId="4" borderId="16" xfId="3" applyFont="1" applyFill="1" applyBorder="1" applyAlignment="1">
      <alignment vertical="center" wrapText="1"/>
    </xf>
    <xf numFmtId="0" fontId="6" fillId="0" borderId="16" xfId="0" applyFont="1" applyBorder="1" applyAlignment="1">
      <alignment horizontal="center" vertical="center" wrapText="1"/>
    </xf>
    <xf numFmtId="0" fontId="7" fillId="5" borderId="19"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7" fillId="5" borderId="20" xfId="0" applyFont="1" applyFill="1" applyBorder="1" applyAlignment="1">
      <alignment horizontal="center" vertical="center" wrapText="1"/>
    </xf>
    <xf numFmtId="164" fontId="7" fillId="5" borderId="20" xfId="3" applyFont="1" applyFill="1" applyBorder="1" applyAlignment="1">
      <alignment horizontal="center" vertical="center" wrapText="1"/>
    </xf>
    <xf numFmtId="0" fontId="7" fillId="5" borderId="21" xfId="0" applyFont="1" applyFill="1" applyBorder="1" applyAlignment="1">
      <alignment horizontal="center" vertical="center" wrapText="1"/>
    </xf>
    <xf numFmtId="0" fontId="7" fillId="6" borderId="22" xfId="0" applyFont="1" applyFill="1" applyBorder="1" applyAlignment="1">
      <alignment horizontal="left" vertical="center" wrapText="1"/>
    </xf>
    <xf numFmtId="0" fontId="10" fillId="6" borderId="23" xfId="0" applyFont="1" applyFill="1" applyBorder="1" applyAlignment="1">
      <alignment horizontal="center" vertical="center" wrapText="1"/>
    </xf>
    <xf numFmtId="0" fontId="7" fillId="6" borderId="24" xfId="0" applyFont="1" applyFill="1" applyBorder="1" applyAlignment="1">
      <alignment horizontal="left" vertical="center" wrapText="1"/>
    </xf>
    <xf numFmtId="0" fontId="10" fillId="6" borderId="25" xfId="0" applyFont="1" applyFill="1" applyBorder="1" applyAlignment="1">
      <alignment horizontal="center"/>
    </xf>
    <xf numFmtId="0" fontId="10" fillId="6" borderId="25" xfId="0" applyFont="1" applyFill="1" applyBorder="1" applyAlignment="1">
      <alignment horizontal="center" vertical="center" wrapText="1"/>
    </xf>
    <xf numFmtId="0" fontId="12" fillId="6" borderId="25" xfId="0" applyFont="1" applyFill="1" applyBorder="1" applyAlignment="1">
      <alignment horizontal="center"/>
    </xf>
    <xf numFmtId="0" fontId="18" fillId="6" borderId="25" xfId="0" applyFont="1" applyFill="1" applyBorder="1" applyAlignment="1">
      <alignment horizontal="center" vertical="center" wrapText="1"/>
    </xf>
    <xf numFmtId="0" fontId="10" fillId="6" borderId="25" xfId="0" applyFont="1" applyFill="1" applyBorder="1" applyAlignment="1">
      <alignment horizontal="center" vertical="center"/>
    </xf>
    <xf numFmtId="0" fontId="18" fillId="6" borderId="25" xfId="0" applyFont="1" applyFill="1" applyBorder="1" applyAlignment="1">
      <alignment horizontal="center"/>
    </xf>
    <xf numFmtId="0" fontId="18" fillId="6" borderId="25" xfId="0" applyFont="1" applyFill="1" applyBorder="1" applyAlignment="1">
      <alignment horizontal="center" vertical="center"/>
    </xf>
    <xf numFmtId="0" fontId="7" fillId="6" borderId="19" xfId="0" applyFont="1" applyFill="1" applyBorder="1" applyAlignment="1">
      <alignment horizontal="left" vertical="center" wrapText="1"/>
    </xf>
    <xf numFmtId="0" fontId="8" fillId="6" borderId="20" xfId="0" applyFont="1" applyFill="1" applyBorder="1" applyAlignment="1">
      <alignment horizontal="center" vertical="center" wrapText="1"/>
    </xf>
    <xf numFmtId="0" fontId="10" fillId="6" borderId="20" xfId="0" applyFont="1" applyFill="1" applyBorder="1" applyAlignment="1">
      <alignment horizontal="center" vertical="center" wrapText="1"/>
    </xf>
    <xf numFmtId="164" fontId="10" fillId="6" borderId="20" xfId="3" applyFont="1" applyFill="1" applyBorder="1" applyAlignment="1">
      <alignment horizontal="center" vertical="center" wrapText="1"/>
    </xf>
    <xf numFmtId="0" fontId="10" fillId="6" borderId="20" xfId="0" applyFont="1" applyFill="1" applyBorder="1" applyAlignment="1">
      <alignment horizontal="center" vertical="center"/>
    </xf>
    <xf numFmtId="165" fontId="20" fillId="7" borderId="26" xfId="0" applyNumberFormat="1" applyFont="1" applyFill="1" applyBorder="1" applyAlignment="1">
      <alignment horizontal="center" vertical="center" wrapText="1"/>
    </xf>
    <xf numFmtId="0" fontId="10" fillId="6" borderId="20" xfId="0" applyFont="1" applyFill="1" applyBorder="1" applyAlignment="1">
      <alignment horizontal="center"/>
    </xf>
    <xf numFmtId="0" fontId="10" fillId="6" borderId="21" xfId="0" applyFont="1" applyFill="1" applyBorder="1" applyAlignment="1">
      <alignment horizontal="center"/>
    </xf>
    <xf numFmtId="0" fontId="17" fillId="0" borderId="9" xfId="0" applyFont="1" applyBorder="1" applyAlignment="1">
      <alignment horizontal="left" vertical="center" wrapText="1"/>
    </xf>
    <xf numFmtId="0" fontId="17" fillId="0" borderId="10" xfId="0" applyFont="1" applyBorder="1" applyAlignment="1">
      <alignment horizontal="left" vertical="center" wrapText="1"/>
    </xf>
    <xf numFmtId="0" fontId="17" fillId="0" borderId="11" xfId="0" applyFont="1" applyBorder="1" applyAlignment="1">
      <alignment horizontal="left" vertical="center" wrapText="1"/>
    </xf>
    <xf numFmtId="0" fontId="14" fillId="0" borderId="3" xfId="0" applyFont="1"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17" fillId="0" borderId="12" xfId="0" applyFont="1" applyBorder="1" applyAlignment="1">
      <alignment horizontal="left" vertical="center" wrapText="1"/>
    </xf>
    <xf numFmtId="0" fontId="17" fillId="0" borderId="0" xfId="0" applyFont="1" applyBorder="1" applyAlignment="1">
      <alignment horizontal="left" vertical="center" wrapText="1"/>
    </xf>
    <xf numFmtId="0" fontId="17" fillId="0" borderId="13" xfId="0" applyFont="1" applyBorder="1" applyAlignment="1">
      <alignment horizontal="left" vertical="center" wrapText="1"/>
    </xf>
    <xf numFmtId="0" fontId="17" fillId="0" borderId="9" xfId="0" applyFont="1" applyBorder="1" applyAlignment="1">
      <alignment vertical="top" wrapText="1"/>
    </xf>
    <xf numFmtId="0" fontId="17" fillId="0" borderId="10" xfId="0" applyFont="1" applyBorder="1" applyAlignment="1">
      <alignment vertical="top" wrapText="1"/>
    </xf>
    <xf numFmtId="0" fontId="17" fillId="0" borderId="11" xfId="0" applyFont="1" applyBorder="1" applyAlignment="1">
      <alignment vertical="top" wrapText="1"/>
    </xf>
    <xf numFmtId="0" fontId="17" fillId="0" borderId="12" xfId="0" applyFont="1" applyBorder="1" applyAlignment="1">
      <alignment vertical="top" wrapText="1"/>
    </xf>
    <xf numFmtId="0" fontId="17" fillId="0" borderId="0" xfId="0" applyFont="1" applyBorder="1" applyAlignment="1">
      <alignment vertical="top" wrapText="1"/>
    </xf>
    <xf numFmtId="0" fontId="17" fillId="0" borderId="13" xfId="0" applyFont="1"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14" fillId="0" borderId="7" xfId="0" applyFont="1" applyBorder="1" applyAlignment="1">
      <alignment horizontal="left" vertical="top" wrapText="1"/>
    </xf>
    <xf numFmtId="0" fontId="0" fillId="0" borderId="6" xfId="0" applyBorder="1" applyAlignment="1">
      <alignment horizontal="left" vertical="top" wrapText="1"/>
    </xf>
    <xf numFmtId="0" fontId="0" fillId="0" borderId="8" xfId="0" applyBorder="1" applyAlignment="1">
      <alignment horizontal="left" vertical="top" wrapText="1"/>
    </xf>
    <xf numFmtId="0" fontId="15" fillId="0" borderId="17" xfId="0" applyFont="1" applyFill="1" applyBorder="1" applyAlignment="1">
      <alignment horizontal="center" vertical="center" wrapText="1"/>
    </xf>
    <xf numFmtId="0" fontId="15" fillId="0" borderId="18" xfId="0" applyFont="1" applyFill="1" applyBorder="1" applyAlignment="1">
      <alignment horizontal="center" vertical="center" wrapText="1"/>
    </xf>
    <xf numFmtId="164" fontId="11" fillId="0" borderId="0" xfId="3" applyFont="1" applyAlignment="1">
      <alignment horizontal="center"/>
    </xf>
    <xf numFmtId="0" fontId="0" fillId="0" borderId="0" xfId="0" applyAlignment="1">
      <alignment horizontal="center" vertical="center"/>
    </xf>
    <xf numFmtId="0" fontId="0" fillId="0" borderId="0" xfId="0" applyAlignment="1">
      <alignment horizontal="left" vertical="center" wrapText="1"/>
    </xf>
    <xf numFmtId="0" fontId="14" fillId="0" borderId="7" xfId="0" applyFont="1" applyBorder="1" applyAlignment="1">
      <alignment vertical="top"/>
    </xf>
    <xf numFmtId="0" fontId="0" fillId="0" borderId="6" xfId="0" applyBorder="1" applyAlignment="1">
      <alignment vertical="top"/>
    </xf>
    <xf numFmtId="0" fontId="0" fillId="0" borderId="8" xfId="0" applyBorder="1" applyAlignment="1">
      <alignment vertical="top"/>
    </xf>
    <xf numFmtId="0" fontId="14" fillId="0" borderId="7" xfId="0" applyFont="1" applyBorder="1" applyAlignment="1">
      <alignment vertical="top" wrapText="1"/>
    </xf>
    <xf numFmtId="0" fontId="0" fillId="0" borderId="6" xfId="0" applyBorder="1" applyAlignment="1">
      <alignment vertical="top" wrapText="1"/>
    </xf>
    <xf numFmtId="0" fontId="0" fillId="0" borderId="8" xfId="0" applyBorder="1" applyAlignment="1">
      <alignment vertical="top" wrapText="1"/>
    </xf>
    <xf numFmtId="0" fontId="0" fillId="0" borderId="0" xfId="0" applyAlignment="1"/>
  </cellXfs>
  <cellStyles count="4">
    <cellStyle name="Normale" xfId="0" builtinId="0" customBuiltin="1"/>
    <cellStyle name="Nota" xfId="1" builtinId="10" customBuiltin="1"/>
    <cellStyle name="Valore valido" xfId="2" builtinId="26" customBuiltin="1"/>
    <cellStyle name="Valuta" xfId="3" builtinId="4"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tabSelected="1" workbookViewId="0">
      <selection activeCell="B56" sqref="B56"/>
    </sheetView>
  </sheetViews>
  <sheetFormatPr defaultColWidth="11.44140625" defaultRowHeight="15.6" x14ac:dyDescent="0.3"/>
  <cols>
    <col min="1" max="1" width="75" customWidth="1"/>
    <col min="2" max="2" width="6.44140625" style="20" customWidth="1"/>
    <col min="3" max="3" width="22.6640625" customWidth="1"/>
    <col min="4" max="4" width="29" style="21" customWidth="1"/>
    <col min="5" max="5" width="21.109375" style="22" customWidth="1"/>
    <col min="6" max="6" width="26.109375" style="23" customWidth="1"/>
    <col min="7" max="7" width="22.44140625" style="22" customWidth="1"/>
    <col min="8" max="8" width="24.44140625" style="24" customWidth="1"/>
    <col min="9" max="9" width="20.44140625" style="24" customWidth="1"/>
    <col min="10" max="10" width="11.44140625" customWidth="1"/>
  </cols>
  <sheetData>
    <row r="1" spans="1:13" ht="103.5" customHeight="1" x14ac:dyDescent="0.3">
      <c r="A1" s="43" t="s">
        <v>0</v>
      </c>
      <c r="B1" s="44"/>
      <c r="C1" s="45" t="s">
        <v>1</v>
      </c>
      <c r="D1" s="46" t="s">
        <v>2</v>
      </c>
      <c r="E1" s="47" t="s">
        <v>3</v>
      </c>
      <c r="F1" s="91" t="s">
        <v>30</v>
      </c>
      <c r="G1" s="91"/>
      <c r="H1" s="91"/>
      <c r="I1" s="92"/>
      <c r="J1" s="1"/>
      <c r="K1" s="1"/>
      <c r="L1" s="1"/>
      <c r="M1" s="1"/>
    </row>
    <row r="2" spans="1:13" ht="126.75" customHeight="1" thickBot="1" x14ac:dyDescent="0.35">
      <c r="A2" s="48" t="s">
        <v>4</v>
      </c>
      <c r="B2" s="49"/>
      <c r="C2" s="50" t="s">
        <v>5</v>
      </c>
      <c r="D2" s="51" t="s">
        <v>6</v>
      </c>
      <c r="E2" s="50" t="s">
        <v>7</v>
      </c>
      <c r="F2" s="51" t="s">
        <v>8</v>
      </c>
      <c r="G2" s="50" t="s">
        <v>9</v>
      </c>
      <c r="H2" s="50" t="s">
        <v>10</v>
      </c>
      <c r="I2" s="52" t="s">
        <v>11</v>
      </c>
      <c r="J2" s="2"/>
      <c r="K2" s="3"/>
      <c r="L2" s="3"/>
    </row>
    <row r="3" spans="1:13" s="7" customFormat="1" x14ac:dyDescent="0.3">
      <c r="A3" s="53" t="s">
        <v>12</v>
      </c>
      <c r="B3" s="40" t="s">
        <v>13</v>
      </c>
      <c r="C3" s="41">
        <v>0</v>
      </c>
      <c r="D3" s="42">
        <v>4801111.1399999997</v>
      </c>
      <c r="E3" s="41">
        <v>1</v>
      </c>
      <c r="F3" s="42">
        <v>3935337</v>
      </c>
      <c r="G3" s="41">
        <v>0</v>
      </c>
      <c r="H3" s="41">
        <v>0</v>
      </c>
      <c r="I3" s="54">
        <v>0</v>
      </c>
    </row>
    <row r="4" spans="1:13" s="7" customFormat="1" x14ac:dyDescent="0.3">
      <c r="A4" s="55"/>
      <c r="B4" s="4"/>
      <c r="C4" s="5"/>
      <c r="D4" s="8"/>
      <c r="E4" s="9"/>
      <c r="F4" s="10"/>
      <c r="G4" s="9"/>
      <c r="H4" s="11"/>
      <c r="I4" s="56"/>
    </row>
    <row r="5" spans="1:13" s="7" customFormat="1" x14ac:dyDescent="0.3">
      <c r="A5" s="55" t="s">
        <v>14</v>
      </c>
      <c r="B5" s="4" t="s">
        <v>19</v>
      </c>
      <c r="C5" s="5">
        <v>1</v>
      </c>
      <c r="D5" s="6">
        <v>39162</v>
      </c>
      <c r="E5" s="5">
        <v>1</v>
      </c>
      <c r="F5" s="6">
        <v>18658.560000000001</v>
      </c>
      <c r="G5" s="5">
        <v>0</v>
      </c>
      <c r="H5" s="5"/>
      <c r="I5" s="57"/>
    </row>
    <row r="6" spans="1:13" x14ac:dyDescent="0.3">
      <c r="A6" s="55"/>
      <c r="B6" s="4"/>
      <c r="C6" s="12"/>
      <c r="D6" s="13"/>
      <c r="E6" s="11"/>
      <c r="F6" s="10"/>
      <c r="G6" s="14"/>
      <c r="H6" s="14"/>
      <c r="I6" s="58"/>
    </row>
    <row r="7" spans="1:13" s="7" customFormat="1" x14ac:dyDescent="0.3">
      <c r="A7" s="55" t="s">
        <v>15</v>
      </c>
      <c r="B7" s="4" t="s">
        <v>21</v>
      </c>
      <c r="C7" s="28">
        <f>18+2+1+4+3</f>
        <v>28</v>
      </c>
      <c r="D7" s="29">
        <f>140431.29+95228.93+10000+43906.59+108348.96</f>
        <v>397915.77</v>
      </c>
      <c r="E7" s="28">
        <f>18+2+3+2</f>
        <v>25</v>
      </c>
      <c r="F7" s="29">
        <f>140431.29+81188.95+32618.39+52630.28</f>
        <v>306868.91000000003</v>
      </c>
      <c r="G7" s="28">
        <f>18+2+1</f>
        <v>21</v>
      </c>
      <c r="H7" s="28">
        <v>0</v>
      </c>
      <c r="I7" s="59">
        <v>0</v>
      </c>
    </row>
    <row r="8" spans="1:13" s="7" customFormat="1" x14ac:dyDescent="0.3">
      <c r="A8" s="55"/>
      <c r="B8" s="4"/>
      <c r="C8" s="5"/>
      <c r="D8" s="8"/>
      <c r="E8" s="9"/>
      <c r="F8" s="15"/>
      <c r="G8" s="9"/>
      <c r="H8" s="9"/>
      <c r="I8" s="60"/>
    </row>
    <row r="9" spans="1:13" s="7" customFormat="1" x14ac:dyDescent="0.3">
      <c r="A9" s="55" t="s">
        <v>16</v>
      </c>
      <c r="B9" s="4"/>
      <c r="C9" s="5"/>
      <c r="D9" s="6"/>
      <c r="E9" s="5"/>
      <c r="F9" s="6"/>
      <c r="G9" s="5"/>
      <c r="H9" s="5"/>
      <c r="I9" s="57"/>
    </row>
    <row r="10" spans="1:13" s="7" customFormat="1" x14ac:dyDescent="0.3">
      <c r="A10" s="55"/>
      <c r="B10" s="4"/>
      <c r="C10" s="5"/>
      <c r="D10" s="16"/>
      <c r="E10" s="9"/>
      <c r="F10" s="10"/>
      <c r="G10" s="9"/>
      <c r="H10" s="11"/>
      <c r="I10" s="56"/>
    </row>
    <row r="11" spans="1:13" x14ac:dyDescent="0.3">
      <c r="A11" s="55" t="s">
        <v>17</v>
      </c>
      <c r="B11" s="4"/>
      <c r="C11" s="12"/>
      <c r="D11" s="13"/>
      <c r="E11" s="17"/>
      <c r="F11" s="18"/>
      <c r="G11" s="17"/>
      <c r="H11" s="14"/>
      <c r="I11" s="58"/>
    </row>
    <row r="12" spans="1:13" x14ac:dyDescent="0.3">
      <c r="A12" s="55"/>
      <c r="B12" s="4"/>
      <c r="C12" s="12"/>
      <c r="D12" s="13"/>
      <c r="E12" s="17"/>
      <c r="F12" s="18"/>
      <c r="G12" s="17"/>
      <c r="H12" s="14"/>
      <c r="I12" s="58"/>
    </row>
    <row r="13" spans="1:13" s="7" customFormat="1" x14ac:dyDescent="0.3">
      <c r="A13" s="55" t="s">
        <v>18</v>
      </c>
      <c r="B13" s="30" t="s">
        <v>27</v>
      </c>
      <c r="C13" s="28">
        <f>12+2+8+19+7+15+2</f>
        <v>65</v>
      </c>
      <c r="D13" s="31">
        <f>57024.41+20700+60920.12+134933.17+25253.22+169804.21+11313.38</f>
        <v>479948.51</v>
      </c>
      <c r="E13" s="32">
        <f>12+2+8+19+7+13+4</f>
        <v>65</v>
      </c>
      <c r="F13" s="31">
        <f>57024.41+20700+45068.44+134933.17+25253.22+118386.47+9275.1</f>
        <v>410640.80999999994</v>
      </c>
      <c r="G13" s="32">
        <f>11+8+19+4+11+3</f>
        <v>56</v>
      </c>
      <c r="H13" s="33">
        <v>4</v>
      </c>
      <c r="I13" s="61">
        <v>0</v>
      </c>
    </row>
    <row r="14" spans="1:13" s="7" customFormat="1" x14ac:dyDescent="0.3">
      <c r="A14" s="55"/>
      <c r="B14" s="4"/>
      <c r="C14" s="5"/>
      <c r="D14" s="8"/>
      <c r="E14" s="9"/>
      <c r="F14" s="10"/>
      <c r="G14" s="9"/>
      <c r="H14" s="11"/>
      <c r="I14" s="56"/>
    </row>
    <row r="15" spans="1:13" s="19" customFormat="1" ht="31.2" x14ac:dyDescent="0.3">
      <c r="A15" s="55" t="s">
        <v>20</v>
      </c>
      <c r="B15" s="30" t="s">
        <v>38</v>
      </c>
      <c r="C15" s="28">
        <f>1+1+1</f>
        <v>3</v>
      </c>
      <c r="D15" s="29">
        <f>71128.5+180000+518500</f>
        <v>769628.5</v>
      </c>
      <c r="E15" s="32">
        <f>1+1+2</f>
        <v>4</v>
      </c>
      <c r="F15" s="29">
        <f>71128.5+180000+425000</f>
        <v>676128.5</v>
      </c>
      <c r="G15" s="32">
        <f>1+2</f>
        <v>3</v>
      </c>
      <c r="H15" s="32">
        <v>0</v>
      </c>
      <c r="I15" s="62">
        <v>0</v>
      </c>
    </row>
    <row r="16" spans="1:13" x14ac:dyDescent="0.3">
      <c r="A16" s="55"/>
      <c r="B16" s="4"/>
      <c r="C16" s="12"/>
      <c r="D16" s="13"/>
      <c r="E16" s="17"/>
      <c r="F16" s="18"/>
      <c r="G16" s="17"/>
      <c r="H16" s="14"/>
      <c r="I16" s="58"/>
    </row>
    <row r="17" spans="1:9" x14ac:dyDescent="0.3">
      <c r="A17" s="55" t="s">
        <v>22</v>
      </c>
      <c r="B17" s="4"/>
      <c r="C17" s="12"/>
      <c r="D17" s="13"/>
      <c r="E17" s="17"/>
      <c r="F17" s="18"/>
      <c r="G17" s="17"/>
      <c r="H17" s="14"/>
      <c r="I17" s="58"/>
    </row>
    <row r="18" spans="1:9" x14ac:dyDescent="0.3">
      <c r="A18" s="55"/>
      <c r="B18" s="4"/>
      <c r="C18" s="12"/>
      <c r="D18" s="13"/>
      <c r="E18" s="17"/>
      <c r="F18" s="18"/>
      <c r="G18" s="17"/>
      <c r="H18" s="14"/>
      <c r="I18" s="58"/>
    </row>
    <row r="19" spans="1:9" x14ac:dyDescent="0.3">
      <c r="A19" s="55" t="s">
        <v>23</v>
      </c>
      <c r="B19" s="4"/>
      <c r="C19" s="12"/>
      <c r="D19" s="13"/>
      <c r="E19" s="17"/>
      <c r="F19" s="18"/>
      <c r="G19" s="17"/>
      <c r="H19" s="14"/>
      <c r="I19" s="58"/>
    </row>
    <row r="20" spans="1:9" x14ac:dyDescent="0.3">
      <c r="A20" s="55"/>
      <c r="B20" s="4"/>
      <c r="C20" s="12"/>
      <c r="D20" s="13"/>
      <c r="E20" s="17"/>
      <c r="F20" s="18"/>
      <c r="G20" s="17"/>
      <c r="H20" s="14"/>
      <c r="I20" s="58"/>
    </row>
    <row r="21" spans="1:9" s="7" customFormat="1" ht="16.2" thickBot="1" x14ac:dyDescent="0.35">
      <c r="A21" s="63" t="s">
        <v>24</v>
      </c>
      <c r="B21" s="64"/>
      <c r="C21" s="65">
        <v>3</v>
      </c>
      <c r="D21" s="66">
        <v>26605</v>
      </c>
      <c r="E21" s="67">
        <v>3</v>
      </c>
      <c r="F21" s="68">
        <v>26650</v>
      </c>
      <c r="G21" s="67">
        <v>3</v>
      </c>
      <c r="H21" s="69">
        <v>0</v>
      </c>
      <c r="I21" s="70">
        <v>0</v>
      </c>
    </row>
    <row r="23" spans="1:9" x14ac:dyDescent="0.3">
      <c r="D23" s="93" t="s">
        <v>25</v>
      </c>
      <c r="E23" s="93"/>
      <c r="F23" s="93"/>
      <c r="G23" s="93"/>
      <c r="H23" s="93"/>
    </row>
    <row r="24" spans="1:9" x14ac:dyDescent="0.3">
      <c r="D24" s="94" t="s">
        <v>26</v>
      </c>
      <c r="E24" s="94"/>
      <c r="F24" s="94"/>
      <c r="G24" s="94"/>
      <c r="H24" s="94"/>
    </row>
    <row r="25" spans="1:9" ht="23.25" customHeight="1" thickBot="1" x14ac:dyDescent="0.35">
      <c r="D25" s="25"/>
      <c r="E25" s="25"/>
      <c r="F25" s="25"/>
      <c r="G25" s="25"/>
      <c r="H25" s="25"/>
    </row>
    <row r="26" spans="1:9" ht="39.75" customHeight="1" thickBot="1" x14ac:dyDescent="0.35">
      <c r="A26" s="74" t="s">
        <v>42</v>
      </c>
      <c r="B26" s="75"/>
      <c r="C26" s="75"/>
      <c r="D26" s="75"/>
      <c r="E26" s="75"/>
      <c r="F26" s="75"/>
      <c r="G26" s="75"/>
      <c r="H26" s="75"/>
      <c r="I26" s="76"/>
    </row>
    <row r="27" spans="1:9" ht="15" customHeight="1" thickBot="1" x14ac:dyDescent="0.35">
      <c r="A27" s="95"/>
      <c r="B27" s="95"/>
      <c r="C27" s="95"/>
      <c r="D27" s="95"/>
      <c r="E27" s="95"/>
      <c r="F27" s="95"/>
      <c r="G27" s="95"/>
      <c r="H27" s="95"/>
      <c r="I27" s="95"/>
    </row>
    <row r="28" spans="1:9" ht="61.5" customHeight="1" thickBot="1" x14ac:dyDescent="0.35">
      <c r="A28" s="74" t="s">
        <v>43</v>
      </c>
      <c r="B28" s="75"/>
      <c r="C28" s="75"/>
      <c r="D28" s="75"/>
      <c r="E28" s="75"/>
      <c r="F28" s="75"/>
      <c r="G28" s="75"/>
      <c r="H28" s="75"/>
      <c r="I28" s="76"/>
    </row>
    <row r="29" spans="1:9" ht="15" customHeight="1" thickBot="1" x14ac:dyDescent="0.35">
      <c r="A29" s="34"/>
      <c r="B29" s="34"/>
      <c r="C29" s="34"/>
      <c r="D29" s="34"/>
      <c r="E29" s="34"/>
      <c r="F29" s="34"/>
      <c r="G29" s="34"/>
      <c r="H29" s="34"/>
      <c r="I29" s="34"/>
    </row>
    <row r="30" spans="1:9" ht="22.5" customHeight="1" x14ac:dyDescent="0.3">
      <c r="A30" s="99" t="s">
        <v>39</v>
      </c>
      <c r="B30" s="100"/>
      <c r="C30" s="100"/>
      <c r="D30" s="100"/>
      <c r="E30" s="100"/>
      <c r="F30" s="100"/>
      <c r="G30" s="100"/>
      <c r="H30" s="100"/>
      <c r="I30" s="101"/>
    </row>
    <row r="31" spans="1:9" ht="24.75" customHeight="1" x14ac:dyDescent="0.3">
      <c r="A31" s="83" t="s">
        <v>35</v>
      </c>
      <c r="B31" s="84"/>
      <c r="C31" s="84"/>
      <c r="D31" s="84"/>
      <c r="E31" s="84"/>
      <c r="F31" s="84"/>
      <c r="G31" s="84"/>
      <c r="H31" s="84"/>
      <c r="I31" s="85"/>
    </row>
    <row r="32" spans="1:9" ht="19.5" customHeight="1" thickBot="1" x14ac:dyDescent="0.35">
      <c r="A32" s="80" t="s">
        <v>34</v>
      </c>
      <c r="B32" s="81"/>
      <c r="C32" s="81"/>
      <c r="D32" s="81"/>
      <c r="E32" s="81"/>
      <c r="F32" s="81"/>
      <c r="G32" s="81"/>
      <c r="H32" s="81"/>
      <c r="I32" s="82"/>
    </row>
    <row r="33" spans="1:9" s="102" customFormat="1" ht="15" thickBot="1" x14ac:dyDescent="0.35"/>
    <row r="34" spans="1:9" ht="26.25" customHeight="1" x14ac:dyDescent="0.3">
      <c r="A34" s="96" t="s">
        <v>40</v>
      </c>
      <c r="B34" s="97"/>
      <c r="C34" s="97"/>
      <c r="D34" s="97"/>
      <c r="E34" s="97"/>
      <c r="F34" s="97"/>
      <c r="G34" s="97"/>
      <c r="H34" s="97"/>
      <c r="I34" s="98"/>
    </row>
    <row r="35" spans="1:9" ht="25.5" customHeight="1" x14ac:dyDescent="0.3">
      <c r="A35" s="83" t="s">
        <v>29</v>
      </c>
      <c r="B35" s="84"/>
      <c r="C35" s="84"/>
      <c r="D35" s="84"/>
      <c r="E35" s="84"/>
      <c r="F35" s="84"/>
      <c r="G35" s="84"/>
      <c r="H35" s="84"/>
      <c r="I35" s="85"/>
    </row>
    <row r="36" spans="1:9" ht="40.5" customHeight="1" x14ac:dyDescent="0.3">
      <c r="A36" s="83" t="s">
        <v>28</v>
      </c>
      <c r="B36" s="84"/>
      <c r="C36" s="84"/>
      <c r="D36" s="84"/>
      <c r="E36" s="84"/>
      <c r="F36" s="84"/>
      <c r="G36" s="84"/>
      <c r="H36" s="84"/>
      <c r="I36" s="85"/>
    </row>
    <row r="37" spans="1:9" ht="23.25" customHeight="1" thickBot="1" x14ac:dyDescent="0.35">
      <c r="A37" s="80" t="s">
        <v>36</v>
      </c>
      <c r="B37" s="86"/>
      <c r="C37" s="86"/>
      <c r="D37" s="86"/>
      <c r="E37" s="86"/>
      <c r="F37" s="86"/>
      <c r="G37" s="86"/>
      <c r="H37" s="86"/>
      <c r="I37" s="87"/>
    </row>
    <row r="38" spans="1:9" ht="16.5" customHeight="1" thickBot="1" x14ac:dyDescent="0.35">
      <c r="A38" s="26"/>
      <c r="B38" s="27"/>
      <c r="C38" s="27"/>
      <c r="D38" s="27"/>
      <c r="E38" s="27"/>
      <c r="F38" s="27"/>
      <c r="G38" s="27"/>
      <c r="H38" s="27"/>
      <c r="I38" s="27"/>
    </row>
    <row r="39" spans="1:9" s="7" customFormat="1" ht="25.5" customHeight="1" x14ac:dyDescent="0.3">
      <c r="A39" s="88" t="s">
        <v>41</v>
      </c>
      <c r="B39" s="89"/>
      <c r="C39" s="89"/>
      <c r="D39" s="89"/>
      <c r="E39" s="89"/>
      <c r="F39" s="89"/>
      <c r="G39" s="89"/>
      <c r="H39" s="89"/>
      <c r="I39" s="90"/>
    </row>
    <row r="40" spans="1:9" s="19" customFormat="1" ht="24" customHeight="1" x14ac:dyDescent="0.3">
      <c r="A40" s="77" t="s">
        <v>33</v>
      </c>
      <c r="B40" s="78"/>
      <c r="C40" s="78"/>
      <c r="D40" s="78"/>
      <c r="E40" s="78"/>
      <c r="F40" s="78"/>
      <c r="G40" s="78"/>
      <c r="H40" s="78"/>
      <c r="I40" s="79"/>
    </row>
    <row r="41" spans="1:9" s="35" customFormat="1" ht="15" customHeight="1" x14ac:dyDescent="0.3">
      <c r="A41" s="77" t="s">
        <v>32</v>
      </c>
      <c r="B41" s="78"/>
      <c r="C41" s="78"/>
      <c r="D41" s="78"/>
      <c r="E41" s="78"/>
      <c r="F41" s="78"/>
      <c r="G41" s="78"/>
      <c r="H41" s="78"/>
      <c r="I41" s="79"/>
    </row>
    <row r="42" spans="1:9" s="35" customFormat="1" ht="15.75" customHeight="1" x14ac:dyDescent="0.3">
      <c r="A42" s="38" t="s">
        <v>31</v>
      </c>
      <c r="B42" s="37"/>
      <c r="C42" s="36"/>
      <c r="D42" s="37"/>
      <c r="E42" s="37"/>
      <c r="F42" s="37"/>
      <c r="G42" s="37"/>
      <c r="H42" s="37"/>
      <c r="I42" s="39"/>
    </row>
    <row r="43" spans="1:9" s="35" customFormat="1" ht="27.75" customHeight="1" thickBot="1" x14ac:dyDescent="0.35">
      <c r="A43" s="71" t="s">
        <v>37</v>
      </c>
      <c r="B43" s="72"/>
      <c r="C43" s="72"/>
      <c r="D43" s="72"/>
      <c r="E43" s="72"/>
      <c r="F43" s="72"/>
      <c r="G43" s="72"/>
      <c r="H43" s="72"/>
      <c r="I43" s="73"/>
    </row>
  </sheetData>
  <mergeCells count="18">
    <mergeCell ref="F1:I1"/>
    <mergeCell ref="D23:H23"/>
    <mergeCell ref="D24:H24"/>
    <mergeCell ref="A27:I27"/>
    <mergeCell ref="A34:I34"/>
    <mergeCell ref="A30:I30"/>
    <mergeCell ref="A33:XFD33"/>
    <mergeCell ref="A28:I28"/>
    <mergeCell ref="A43:I43"/>
    <mergeCell ref="A26:I26"/>
    <mergeCell ref="A40:I40"/>
    <mergeCell ref="A32:I32"/>
    <mergeCell ref="A31:I31"/>
    <mergeCell ref="A37:I37"/>
    <mergeCell ref="A41:I41"/>
    <mergeCell ref="A39:I39"/>
    <mergeCell ref="A35:I35"/>
    <mergeCell ref="A36:I36"/>
  </mergeCells>
  <dataValidations count="1">
    <dataValidation type="list" allowBlank="1" showInputMessage="1" showErrorMessage="1" promptTitle="Indicare" prompt="a) Provveditorato ASP;_x000a_b) Economato Lagonegro;_x000a_c)  Area Tecnica Potenza e Lagonegro;_x000a_d) Area Tecnica Venosa;_x000a_c)  Farmaceutica Territoriale;_x000a_d) Farmaceutica Ospedaliera;" sqref="C1:D1">
      <formula1>"a) Provveditorato ASP,b) Economato Lagonegro,c)  Area Tecnica Potenza e Lagonegro,d) Area Tecnica Venosa,c)  Farmaceutica Territoriale,d) Farmaceutica Ospedaliera"</formula1>
    </dataValidation>
  </dataValidations>
  <pageMargins left="0.70866141732283516" right="0.70866141732283516" top="0.31496062992126006" bottom="0.35433070866141703" header="0.15748031496063003" footer="0.15748031496063003"/>
  <pageSetup paperSize="8"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workbookViewId="0">
      <selection activeCell="Q11" sqref="Q11"/>
    </sheetView>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Foglio1</vt:lpstr>
      <vt:lpstr>Foglio2</vt:lpstr>
      <vt:lpstr>Foglio1!Titoli_stampa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Antonio Bavusi</dc:creator>
  <cp:lastModifiedBy>MATTIA ANNAMARIA</cp:lastModifiedBy>
  <cp:lastPrinted>2019-07-18T09:31:48Z</cp:lastPrinted>
  <dcterms:created xsi:type="dcterms:W3CDTF">2015-12-07T15:54:18Z</dcterms:created>
  <dcterms:modified xsi:type="dcterms:W3CDTF">2019-07-24T09:16:05Z</dcterms:modified>
</cp:coreProperties>
</file>